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3\Cuenta Publica\1er Trim 2023\Excel\"/>
    </mc:Choice>
  </mc:AlternateContent>
  <bookViews>
    <workbookView xWindow="0" yWindow="0" windowWidth="28800" windowHeight="12435"/>
  </bookViews>
  <sheets>
    <sheet name="F6a. EAEPE OG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_xlnm.Print_Area" localSheetId="0">'F6a. EAEPE OG'!$B$2:$I$157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  <definedName name="_xlnm.Print_Titles" localSheetId="0">'F6a. EAEPE OG'!$7:$9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9" i="1" l="1"/>
  <c r="H149" i="1"/>
  <c r="G149" i="1"/>
  <c r="F149" i="1"/>
  <c r="E149" i="1"/>
  <c r="D149" i="1"/>
  <c r="I145" i="1"/>
  <c r="H145" i="1"/>
  <c r="G145" i="1"/>
  <c r="F145" i="1"/>
  <c r="E145" i="1"/>
  <c r="D145" i="1"/>
  <c r="I137" i="1"/>
  <c r="H137" i="1"/>
  <c r="G137" i="1"/>
  <c r="F137" i="1"/>
  <c r="E137" i="1"/>
  <c r="D137" i="1"/>
  <c r="I133" i="1"/>
  <c r="H133" i="1"/>
  <c r="G133" i="1"/>
  <c r="F133" i="1"/>
  <c r="E133" i="1"/>
  <c r="D133" i="1"/>
  <c r="I123" i="1"/>
  <c r="H123" i="1"/>
  <c r="G123" i="1"/>
  <c r="F123" i="1"/>
  <c r="E123" i="1"/>
  <c r="D123" i="1"/>
  <c r="I113" i="1"/>
  <c r="H113" i="1"/>
  <c r="G113" i="1"/>
  <c r="F113" i="1"/>
  <c r="E113" i="1"/>
  <c r="D113" i="1"/>
  <c r="F112" i="1"/>
  <c r="I112" i="1" s="1"/>
  <c r="F111" i="1"/>
  <c r="I111" i="1" s="1"/>
  <c r="F110" i="1"/>
  <c r="I110" i="1" s="1"/>
  <c r="F109" i="1"/>
  <c r="I109" i="1" s="1"/>
  <c r="F108" i="1"/>
  <c r="I108" i="1" s="1"/>
  <c r="F107" i="1"/>
  <c r="I107" i="1" s="1"/>
  <c r="F106" i="1"/>
  <c r="I106" i="1" s="1"/>
  <c r="F105" i="1"/>
  <c r="I105" i="1" s="1"/>
  <c r="F104" i="1"/>
  <c r="I104" i="1" s="1"/>
  <c r="H103" i="1"/>
  <c r="G103" i="1"/>
  <c r="E103" i="1"/>
  <c r="D103" i="1"/>
  <c r="F102" i="1"/>
  <c r="I102" i="1" s="1"/>
  <c r="F101" i="1"/>
  <c r="I101" i="1" s="1"/>
  <c r="F100" i="1"/>
  <c r="I100" i="1" s="1"/>
  <c r="F99" i="1"/>
  <c r="I99" i="1" s="1"/>
  <c r="F98" i="1"/>
  <c r="I98" i="1" s="1"/>
  <c r="F97" i="1"/>
  <c r="I97" i="1" s="1"/>
  <c r="F96" i="1"/>
  <c r="I96" i="1" s="1"/>
  <c r="F95" i="1"/>
  <c r="F93" i="1" s="1"/>
  <c r="F94" i="1"/>
  <c r="I94" i="1" s="1"/>
  <c r="H93" i="1"/>
  <c r="G93" i="1"/>
  <c r="E93" i="1"/>
  <c r="D93" i="1"/>
  <c r="F92" i="1"/>
  <c r="I92" i="1" s="1"/>
  <c r="F91" i="1"/>
  <c r="I91" i="1" s="1"/>
  <c r="F90" i="1"/>
  <c r="I90" i="1" s="1"/>
  <c r="F89" i="1"/>
  <c r="I89" i="1" s="1"/>
  <c r="F88" i="1"/>
  <c r="I88" i="1" s="1"/>
  <c r="F87" i="1"/>
  <c r="F85" i="1" s="1"/>
  <c r="F86" i="1"/>
  <c r="I86" i="1" s="1"/>
  <c r="H85" i="1"/>
  <c r="H84" i="1" s="1"/>
  <c r="G85" i="1"/>
  <c r="E85" i="1"/>
  <c r="E84" i="1" s="1"/>
  <c r="D85" i="1"/>
  <c r="D84" i="1" s="1"/>
  <c r="G84" i="1"/>
  <c r="I76" i="1"/>
  <c r="H76" i="1"/>
  <c r="G76" i="1"/>
  <c r="F76" i="1"/>
  <c r="E76" i="1"/>
  <c r="D76" i="1"/>
  <c r="I72" i="1"/>
  <c r="H72" i="1"/>
  <c r="G72" i="1"/>
  <c r="F72" i="1"/>
  <c r="E72" i="1"/>
  <c r="D72" i="1"/>
  <c r="I64" i="1"/>
  <c r="H64" i="1"/>
  <c r="G64" i="1"/>
  <c r="F64" i="1"/>
  <c r="E64" i="1"/>
  <c r="D64" i="1"/>
  <c r="I60" i="1"/>
  <c r="H60" i="1"/>
  <c r="G60" i="1"/>
  <c r="F60" i="1"/>
  <c r="E60" i="1"/>
  <c r="D60" i="1"/>
  <c r="F59" i="1"/>
  <c r="I59" i="1" s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I50" i="1" s="1"/>
  <c r="H50" i="1"/>
  <c r="G50" i="1"/>
  <c r="E50" i="1"/>
  <c r="D50" i="1"/>
  <c r="F44" i="1"/>
  <c r="I44" i="1" s="1"/>
  <c r="I40" i="1" s="1"/>
  <c r="H40" i="1"/>
  <c r="G40" i="1"/>
  <c r="F40" i="1"/>
  <c r="E40" i="1"/>
  <c r="D40" i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H30" i="1"/>
  <c r="G30" i="1"/>
  <c r="E30" i="1"/>
  <c r="D30" i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F20" i="1" s="1"/>
  <c r="H20" i="1"/>
  <c r="G20" i="1"/>
  <c r="E20" i="1"/>
  <c r="D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H12" i="1"/>
  <c r="G12" i="1"/>
  <c r="G11" i="1" s="1"/>
  <c r="G157" i="1" s="1"/>
  <c r="E12" i="1"/>
  <c r="D12" i="1"/>
  <c r="H11" i="1"/>
  <c r="H157" i="1" s="1"/>
  <c r="E11" i="1"/>
  <c r="E157" i="1" s="1"/>
  <c r="D11" i="1"/>
  <c r="D157" i="1" s="1"/>
  <c r="I30" i="1" l="1"/>
  <c r="I85" i="1"/>
  <c r="I103" i="1"/>
  <c r="F84" i="1"/>
  <c r="I12" i="1"/>
  <c r="I11" i="1" s="1"/>
  <c r="F30" i="1"/>
  <c r="F50" i="1"/>
  <c r="I21" i="1"/>
  <c r="I20" i="1" s="1"/>
  <c r="I87" i="1"/>
  <c r="I95" i="1"/>
  <c r="I93" i="1" s="1"/>
  <c r="F103" i="1"/>
  <c r="F12" i="1"/>
  <c r="I84" i="1" l="1"/>
  <c r="I157" i="1" s="1"/>
  <c r="F11" i="1"/>
  <c r="F157" i="1" s="1"/>
</calcChain>
</file>

<file path=xl/sharedStrings.xml><?xml version="1.0" encoding="utf-8"?>
<sst xmlns="http://schemas.openxmlformats.org/spreadsheetml/2006/main" count="286" uniqueCount="151">
  <si>
    <t>COLEGIO DE ESTUDIOS CIENTIFICOS Y TECNOLOGICOS DEL ESTADO DE DURANGO.</t>
  </si>
  <si>
    <t>Estado Analítico del Ejercicio del Presupuesto de Egresos Detallado - LDF</t>
  </si>
  <si>
    <t>Clasificación por Objeto del Gasto (Capítulo y Concepto)</t>
  </si>
  <si>
    <t>Del 1 de enero al 31 de marzo de 2023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</si>
  <si>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</si>
  <si>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</si>
  <si>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</si>
  <si>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</si>
  <si>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</si>
  <si>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</si>
  <si>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</si>
  <si>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( 1+2 )</t>
  </si>
  <si>
    <t>6 = ( 3-4 )</t>
  </si>
  <si>
    <t>I. Gasto No Etiquetado</t>
  </si>
  <si>
    <t xml:space="preserve"> A. Servicios Personales</t>
  </si>
  <si>
    <t>a1)</t>
  </si>
  <si>
    <t>Remuneraciones al Personal de Carácter Permanente</t>
  </si>
  <si>
    <t>a2)</t>
  </si>
  <si>
    <t>Remuneraciones al Personal de Carácter Transitorio</t>
  </si>
  <si>
    <t>a3)</t>
  </si>
  <si>
    <t>Remuneraciones Adicionales y Especiales</t>
  </si>
  <si>
    <t>a4)</t>
  </si>
  <si>
    <t>Seguridad Social</t>
  </si>
  <si>
    <t>a5)</t>
  </si>
  <si>
    <t>Otras Prestaciones Sociales y Económicas</t>
  </si>
  <si>
    <t>a6)</t>
  </si>
  <si>
    <t>Previsiones</t>
  </si>
  <si>
    <t>a7)</t>
  </si>
  <si>
    <t>Pago de Estímulos a Servidores Públicos</t>
  </si>
  <si>
    <t xml:space="preserve"> B. Materiales y Suministros</t>
  </si>
  <si>
    <t>b1)</t>
  </si>
  <si>
    <t>Materiales de Administración Emisión de Documentos y Artículos Oficiales</t>
  </si>
  <si>
    <t>b2)</t>
  </si>
  <si>
    <t>Alimentos y Utensilios</t>
  </si>
  <si>
    <t>b3)</t>
  </si>
  <si>
    <t>Materias Primas y Materiales de Producción y Comercialización</t>
  </si>
  <si>
    <t>b4)</t>
  </si>
  <si>
    <t>Materiales y Artículos de Construcción y de Reparación</t>
  </si>
  <si>
    <t>b5)</t>
  </si>
  <si>
    <t>Productos Químicos, Farmacéuticos y de Laboratorio</t>
  </si>
  <si>
    <t>b6)</t>
  </si>
  <si>
    <t>Combustibles, Lubricantes y Aditivos</t>
  </si>
  <si>
    <t>b7)</t>
  </si>
  <si>
    <t>Vestuario, Blancos, Prendas de Protección y Artículos Deportivos</t>
  </si>
  <si>
    <t>b8)</t>
  </si>
  <si>
    <t>Materiales y Suministros para Seguridad</t>
  </si>
  <si>
    <t>b9)</t>
  </si>
  <si>
    <t>Herramientas, Refacciones y Accesorios Menores</t>
  </si>
  <si>
    <t>C. Servicios Generales</t>
  </si>
  <si>
    <t>c1)</t>
  </si>
  <si>
    <t xml:space="preserve"> Servicios Básicos</t>
  </si>
  <si>
    <t>c2)</t>
  </si>
  <si>
    <t xml:space="preserve"> Servicios de Arrendamiento</t>
  </si>
  <si>
    <t>c3)</t>
  </si>
  <si>
    <t xml:space="preserve"> Servicios Profesionales, Científicos, Técnicos y Otros Servicios</t>
  </si>
  <si>
    <t>c4)</t>
  </si>
  <si>
    <t xml:space="preserve"> Servicios Financieros, Bancarios y Comerciales</t>
  </si>
  <si>
    <t>c5)</t>
  </si>
  <si>
    <t xml:space="preserve"> Servicios de Instalación, Reparación, Mantenimiento y Conservación</t>
  </si>
  <si>
    <t>c6)</t>
  </si>
  <si>
    <t xml:space="preserve"> Servicios de Comunicación Social y Publicidad</t>
  </si>
  <si>
    <t>c7)</t>
  </si>
  <si>
    <t xml:space="preserve"> Servicios de Traslado y Viáticos</t>
  </si>
  <si>
    <t>c8)</t>
  </si>
  <si>
    <t xml:space="preserve"> Servicios Oficiales</t>
  </si>
  <si>
    <t>c9)</t>
  </si>
  <si>
    <t xml:space="preserve"> Otros Servicios Generales</t>
  </si>
  <si>
    <t>D. Transferencias, Asignaciones, Subsidios y Otras Ayudas</t>
  </si>
  <si>
    <t>d1)</t>
  </si>
  <si>
    <t>Transferencias Internas y Asignaciones al Sector Publico</t>
  </si>
  <si>
    <t>d2)</t>
  </si>
  <si>
    <t>Transferencias al Resto del Sector Publico</t>
  </si>
  <si>
    <t>d3)</t>
  </si>
  <si>
    <t>Subsidios y Subvenciones</t>
  </si>
  <si>
    <t>d4)</t>
  </si>
  <si>
    <t>Ayudas Sociales</t>
  </si>
  <si>
    <t>d5)</t>
  </si>
  <si>
    <t>Pensiones y Jubilaciones</t>
  </si>
  <si>
    <t>d6)</t>
  </si>
  <si>
    <t>Transferencias a Fideicomisos Mandatos y Otros Análogos</t>
  </si>
  <si>
    <t>d7)</t>
  </si>
  <si>
    <t>Transferencias a la Seguridad Social</t>
  </si>
  <si>
    <t>d8)</t>
  </si>
  <si>
    <t>Donativos</t>
  </si>
  <si>
    <t>d9)</t>
  </si>
  <si>
    <t>Transferencias al Exterior</t>
  </si>
  <si>
    <t xml:space="preserve"> E. Bienes Muebles</t>
  </si>
  <si>
    <t>e1)</t>
  </si>
  <si>
    <t>Mobiliario y Equipo de Administración</t>
  </si>
  <si>
    <t>e2)</t>
  </si>
  <si>
    <t>Mobiliario y Equipo Educacional y Recreativo</t>
  </si>
  <si>
    <t>e3)</t>
  </si>
  <si>
    <t>Equipo e Instrumental Médico y de Laboratorio</t>
  </si>
  <si>
    <t>e4)</t>
  </si>
  <si>
    <t>Vehículos y Equipo de Transporte</t>
  </si>
  <si>
    <t>e5)</t>
  </si>
  <si>
    <t>Equipo de Defensa y Seguridad</t>
  </si>
  <si>
    <t>e6)</t>
  </si>
  <si>
    <t>Maquinaria, Otros Equipos y Herramientas</t>
  </si>
  <si>
    <t>e7)</t>
  </si>
  <si>
    <t>Activos Biológicos</t>
  </si>
  <si>
    <t>e8)</t>
  </si>
  <si>
    <t>Bienes Inmuebles</t>
  </si>
  <si>
    <t>e9)</t>
  </si>
  <si>
    <t>Activos Intangibles</t>
  </si>
  <si>
    <t xml:space="preserve"> F. Inversión Publica</t>
  </si>
  <si>
    <t>f1)</t>
  </si>
  <si>
    <t>Obra Publica en Bienes de Dominio Publico</t>
  </si>
  <si>
    <t>f2)</t>
  </si>
  <si>
    <t>Obra Publica en Bienes Propios</t>
  </si>
  <si>
    <t>f3)</t>
  </si>
  <si>
    <t>Proyectos Productivos y Acciones de Fomento</t>
  </si>
  <si>
    <t>G. Inversiones Financieras y Otras Provisiones</t>
  </si>
  <si>
    <t>g1)</t>
  </si>
  <si>
    <t>Inversiones para el fomento de Actividades Productivas</t>
  </si>
  <si>
    <t>g2)</t>
  </si>
  <si>
    <t>Acciones y Participaciones de Capital</t>
  </si>
  <si>
    <t>g3)</t>
  </si>
  <si>
    <t>Compra de Títulos y Valores</t>
  </si>
  <si>
    <t>g4)</t>
  </si>
  <si>
    <t>Concesión de Préstamos</t>
  </si>
  <si>
    <t>g5)</t>
  </si>
  <si>
    <t>Inversiones en Fideicomisos, Mandatos y Otros Análogos</t>
  </si>
  <si>
    <t>g6)</t>
  </si>
  <si>
    <t>Otras Inversiones Financieras</t>
  </si>
  <si>
    <t>g7)</t>
  </si>
  <si>
    <t>Provisiones para Contingencias y Otras Erogaciones Especiales</t>
  </si>
  <si>
    <t xml:space="preserve"> H. Participaciones y Aportaciones</t>
  </si>
  <si>
    <t>h1)</t>
  </si>
  <si>
    <t>Participaciones</t>
  </si>
  <si>
    <t>h2)</t>
  </si>
  <si>
    <t>Aportaciones</t>
  </si>
  <si>
    <t>h3)</t>
  </si>
  <si>
    <t>Convenios</t>
  </si>
  <si>
    <t xml:space="preserve"> I. Deuda Publica</t>
  </si>
  <si>
    <t>i1)</t>
  </si>
  <si>
    <t>Amortización de la Deuda Publica</t>
  </si>
  <si>
    <t>i2)</t>
  </si>
  <si>
    <t>Intereses de la Deuda Publica</t>
  </si>
  <si>
    <t>i3)</t>
  </si>
  <si>
    <t>Comisiones de la Deuda Pública</t>
  </si>
  <si>
    <t>i4)</t>
  </si>
  <si>
    <t>Gastos de la Deuda Pública</t>
  </si>
  <si>
    <t>i5)</t>
  </si>
  <si>
    <t>Costo por Coberturas</t>
  </si>
  <si>
    <t>i6)</t>
  </si>
  <si>
    <t>Apoyos Financieros</t>
  </si>
  <si>
    <t>i7)</t>
  </si>
  <si>
    <t>Adeudos de Ejercicios Fiscales Anteriores (Adefas)</t>
  </si>
  <si>
    <t>II. Gasto Etiquetado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</si>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</sst>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_ ;\-0\ "/>
    <numFmt numFmtId="165" formatCode="#,##0.000000000"/>
    <numFmt numFmtId="166" formatCode="#,##0.000"/>
    <numFmt numFmtId="167" formatCode="#,##0.0000000000000"/>
  </numFmts>
  <fonts count="9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5" fillId="2" borderId="0" applyNumberFormat="0" applyBorder="0" applyAlignment="0" applyProtection="0"/>
    <xf numFmtId="0" fontId="2" fillId="0" borderId="0"/>
  </cellStyleXfs>
  <cellXfs count="79">
    <xf numFmtId="0" fontId="0" fillId="0" borderId="0" xfId="0"/>
    <xf numFmtId="0" fontId="2" fillId="0" borderId="0" xfId="3"/>
    <xf numFmtId="164" fontId="3" fillId="3" borderId="1" xfId="2" applyNumberFormat="1" applyFont="1" applyFill="1" applyBorder="1" applyAlignment="1" applyProtection="1">
      <alignment horizontal="center"/>
    </xf>
    <xf numFmtId="164" fontId="3" fillId="3" borderId="2" xfId="2" applyNumberFormat="1" applyFont="1" applyFill="1" applyBorder="1" applyAlignment="1" applyProtection="1">
      <alignment horizontal="center"/>
    </xf>
    <xf numFmtId="164" fontId="3" fillId="3" borderId="3" xfId="2" applyNumberFormat="1" applyFont="1" applyFill="1" applyBorder="1" applyAlignment="1" applyProtection="1">
      <alignment horizontal="center"/>
    </xf>
    <xf numFmtId="164" fontId="3" fillId="3" borderId="4" xfId="2" applyNumberFormat="1" applyFont="1" applyFill="1" applyBorder="1" applyAlignment="1" applyProtection="1">
      <alignment horizontal="center"/>
      <protection locked="0"/>
    </xf>
    <xf numFmtId="164" fontId="3" fillId="3" borderId="0" xfId="2" applyNumberFormat="1" applyFont="1" applyFill="1" applyBorder="1" applyAlignment="1" applyProtection="1">
      <alignment horizontal="center"/>
      <protection locked="0"/>
    </xf>
    <xf numFmtId="164" fontId="3" fillId="3" borderId="5" xfId="2" applyNumberFormat="1" applyFont="1" applyFill="1" applyBorder="1" applyAlignment="1" applyProtection="1">
      <alignment horizontal="center"/>
      <protection locked="0"/>
    </xf>
    <xf numFmtId="164" fontId="3" fillId="3" borderId="4" xfId="2" applyNumberFormat="1" applyFont="1" applyFill="1" applyBorder="1" applyAlignment="1" applyProtection="1">
      <alignment horizontal="center"/>
    </xf>
    <xf numFmtId="164" fontId="3" fillId="3" borderId="0" xfId="2" applyNumberFormat="1" applyFont="1" applyFill="1" applyBorder="1" applyAlignment="1" applyProtection="1">
      <alignment horizontal="center"/>
    </xf>
    <xf numFmtId="164" fontId="3" fillId="3" borderId="5" xfId="2" applyNumberFormat="1" applyFont="1" applyFill="1" applyBorder="1" applyAlignment="1" applyProtection="1">
      <alignment horizontal="center"/>
    </xf>
    <xf numFmtId="164" fontId="3" fillId="3" borderId="6" xfId="2" applyNumberFormat="1" applyFont="1" applyFill="1" applyBorder="1" applyAlignment="1" applyProtection="1">
      <alignment horizontal="center"/>
    </xf>
    <xf numFmtId="164" fontId="3" fillId="3" borderId="7" xfId="2" applyNumberFormat="1" applyFont="1" applyFill="1" applyBorder="1" applyAlignment="1" applyProtection="1">
      <alignment horizontal="center"/>
    </xf>
    <xf numFmtId="164" fontId="3" fillId="3" borderId="8" xfId="2" applyNumberFormat="1" applyFont="1" applyFill="1" applyBorder="1" applyAlignment="1" applyProtection="1">
      <alignment horizontal="center"/>
    </xf>
    <xf numFmtId="0" fontId="2" fillId="0" borderId="0" xfId="3" applyFill="1" applyBorder="1"/>
    <xf numFmtId="164" fontId="3" fillId="3" borderId="0" xfId="2" applyNumberFormat="1" applyFont="1" applyFill="1" applyBorder="1" applyAlignment="1" applyProtection="1">
      <alignment horizontal="center"/>
    </xf>
    <xf numFmtId="0" fontId="0" fillId="0" borderId="0" xfId="0" applyFill="1" applyBorder="1"/>
    <xf numFmtId="0" fontId="3" fillId="3" borderId="1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4" fontId="3" fillId="0" borderId="5" xfId="2" applyNumberFormat="1" applyFont="1" applyFill="1" applyBorder="1" applyAlignment="1">
      <alignment horizontal="center" vertical="center"/>
    </xf>
    <xf numFmtId="4" fontId="3" fillId="0" borderId="11" xfId="2" applyNumberFormat="1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/>
    </xf>
    <xf numFmtId="165" fontId="3" fillId="0" borderId="14" xfId="2" applyNumberFormat="1" applyFont="1" applyFill="1" applyBorder="1" applyAlignment="1">
      <alignment horizontal="center" vertical="center"/>
    </xf>
    <xf numFmtId="0" fontId="2" fillId="0" borderId="0" xfId="3" applyFill="1"/>
    <xf numFmtId="0" fontId="7" fillId="0" borderId="4" xfId="2" applyFont="1" applyFill="1" applyBorder="1" applyAlignment="1">
      <alignment horizontal="left" vertical="center"/>
    </xf>
    <xf numFmtId="0" fontId="3" fillId="0" borderId="5" xfId="2" applyFont="1" applyFill="1" applyBorder="1" applyAlignment="1">
      <alignment horizontal="center" vertical="center"/>
    </xf>
    <xf numFmtId="3" fontId="7" fillId="0" borderId="11" xfId="2" applyNumberFormat="1" applyFont="1" applyFill="1" applyBorder="1" applyAlignment="1">
      <alignment horizontal="right" vertical="center"/>
    </xf>
    <xf numFmtId="0" fontId="4" fillId="0" borderId="0" xfId="3" applyFont="1"/>
    <xf numFmtId="0" fontId="4" fillId="0" borderId="1" xfId="3" applyFont="1" applyFill="1" applyBorder="1"/>
    <xf numFmtId="0" fontId="4" fillId="0" borderId="3" xfId="3" applyFont="1" applyFill="1" applyBorder="1"/>
    <xf numFmtId="3" fontId="4" fillId="0" borderId="1" xfId="3" applyNumberFormat="1" applyFont="1" applyFill="1" applyBorder="1"/>
    <xf numFmtId="3" fontId="4" fillId="0" borderId="11" xfId="3" applyNumberFormat="1" applyFont="1" applyFill="1" applyBorder="1"/>
    <xf numFmtId="3" fontId="4" fillId="0" borderId="11" xfId="1" applyNumberFormat="1" applyFont="1" applyFill="1" applyBorder="1"/>
    <xf numFmtId="0" fontId="1" fillId="0" borderId="4" xfId="3" applyFont="1" applyBorder="1" applyAlignment="1">
      <alignment horizontal="right"/>
    </xf>
    <xf numFmtId="0" fontId="1" fillId="0" borderId="5" xfId="3" applyFont="1" applyBorder="1"/>
    <xf numFmtId="3" fontId="1" fillId="0" borderId="4" xfId="3" applyNumberFormat="1" applyFont="1" applyFill="1" applyBorder="1"/>
    <xf numFmtId="3" fontId="1" fillId="0" borderId="14" xfId="3" applyNumberFormat="1" applyFont="1" applyFill="1" applyBorder="1"/>
    <xf numFmtId="3" fontId="1" fillId="0" borderId="14" xfId="1" applyNumberFormat="1" applyFont="1" applyBorder="1"/>
    <xf numFmtId="3" fontId="1" fillId="0" borderId="14" xfId="3" applyNumberFormat="1" applyFont="1" applyBorder="1"/>
    <xf numFmtId="0" fontId="4" fillId="0" borderId="4" xfId="3" applyFont="1" applyFill="1" applyBorder="1"/>
    <xf numFmtId="0" fontId="4" fillId="0" borderId="5" xfId="3" applyFont="1" applyFill="1" applyBorder="1"/>
    <xf numFmtId="3" fontId="4" fillId="0" borderId="4" xfId="3" applyNumberFormat="1" applyFont="1" applyFill="1" applyBorder="1"/>
    <xf numFmtId="4" fontId="0" fillId="0" borderId="0" xfId="0" applyNumberFormat="1"/>
    <xf numFmtId="3" fontId="1" fillId="0" borderId="0" xfId="0" applyNumberFormat="1" applyFont="1"/>
    <xf numFmtId="3" fontId="1" fillId="0" borderId="14" xfId="0" applyNumberFormat="1" applyFont="1" applyBorder="1"/>
    <xf numFmtId="4" fontId="1" fillId="0" borderId="4" xfId="3" applyNumberFormat="1" applyFont="1" applyBorder="1"/>
    <xf numFmtId="0" fontId="0" fillId="0" borderId="0" xfId="0" applyBorder="1"/>
    <xf numFmtId="3" fontId="4" fillId="0" borderId="14" xfId="3" applyNumberFormat="1" applyFont="1" applyFill="1" applyBorder="1"/>
    <xf numFmtId="43" fontId="0" fillId="0" borderId="0" xfId="0" applyNumberFormat="1"/>
    <xf numFmtId="43" fontId="0" fillId="0" borderId="0" xfId="1" applyFont="1"/>
    <xf numFmtId="0" fontId="8" fillId="0" borderId="5" xfId="3" applyFont="1" applyBorder="1"/>
    <xf numFmtId="3" fontId="4" fillId="0" borderId="14" xfId="3" applyNumberFormat="1" applyFont="1" applyBorder="1"/>
    <xf numFmtId="0" fontId="1" fillId="0" borderId="6" xfId="3" applyFont="1" applyBorder="1" applyAlignment="1">
      <alignment horizontal="right"/>
    </xf>
    <xf numFmtId="0" fontId="1" fillId="0" borderId="8" xfId="3" applyFont="1" applyBorder="1"/>
    <xf numFmtId="3" fontId="1" fillId="0" borderId="13" xfId="3" applyNumberFormat="1" applyFont="1" applyFill="1" applyBorder="1"/>
    <xf numFmtId="3" fontId="1" fillId="0" borderId="13" xfId="3" applyNumberFormat="1" applyFont="1" applyBorder="1"/>
    <xf numFmtId="3" fontId="1" fillId="0" borderId="14" xfId="1" applyNumberFormat="1" applyFont="1" applyFill="1" applyBorder="1"/>
    <xf numFmtId="3" fontId="1" fillId="0" borderId="4" xfId="1" applyNumberFormat="1" applyFont="1" applyFill="1" applyBorder="1"/>
    <xf numFmtId="0" fontId="4" fillId="0" borderId="15" xfId="3" applyFont="1" applyBorder="1"/>
    <xf numFmtId="0" fontId="4" fillId="0" borderId="10" xfId="3" applyFont="1" applyBorder="1"/>
    <xf numFmtId="3" fontId="4" fillId="0" borderId="12" xfId="3" applyNumberFormat="1" applyFont="1" applyBorder="1"/>
    <xf numFmtId="3" fontId="4" fillId="0" borderId="12" xfId="3" applyNumberFormat="1" applyFont="1" applyFill="1" applyBorder="1"/>
    <xf numFmtId="166" fontId="0" fillId="0" borderId="0" xfId="0" applyNumberFormat="1"/>
    <xf numFmtId="165" fontId="0" fillId="0" borderId="0" xfId="0" applyNumberFormat="1"/>
    <xf numFmtId="3" fontId="0" fillId="0" borderId="0" xfId="0" applyNumberFormat="1"/>
    <xf numFmtId="167" fontId="0" fillId="0" borderId="0" xfId="0" applyNumberFormat="1"/>
  </cellXfs>
  <cellStyles count="4">
    <cellStyle name="Énfasis3" xfId="2" builtinId="37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sar.cruz\Documents\CUENTA%20PUBLICA\2010\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Financieros/Documents/CECYTED%202023/Cuenta%20Publica/1er%20Trim%202023/CECYTED%20FORMATOS%20LDF%20AL%2031%20MA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tabSelected="1" zoomScale="70" zoomScaleNormal="70" workbookViewId="0">
      <selection activeCell="B3" sqref="B3:I3"/>
    </sheetView>
  </sheetViews>
  <sheetFormatPr baseColWidth="10" defaultColWidth="11.42578125" defaultRowHeight="12.75" x14ac:dyDescent="0.2"/>
  <cols>
    <col min="1" max="1" width="1.85546875" customWidth="1"/>
    <col min="2" max="2" width="6.7109375" customWidth="1"/>
    <col min="3" max="3" width="75.5703125" customWidth="1"/>
    <col min="4" max="9" width="19.140625" customWidth="1"/>
    <col min="10" max="10" width="12.28515625" bestFit="1" customWidth="1"/>
    <col min="11" max="11" width="13.42578125" customWidth="1"/>
  </cols>
  <sheetData>
    <row r="1" spans="1:9" ht="9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x14ac:dyDescent="0.25">
      <c r="A2" s="1"/>
      <c r="B2" s="2" t="s">
        <v>0</v>
      </c>
      <c r="C2" s="3"/>
      <c r="D2" s="3"/>
      <c r="E2" s="3"/>
      <c r="F2" s="3"/>
      <c r="G2" s="3"/>
      <c r="H2" s="3"/>
      <c r="I2" s="4"/>
    </row>
    <row r="3" spans="1:9" ht="15" x14ac:dyDescent="0.25">
      <c r="A3" s="1"/>
      <c r="B3" s="5" t="s">
        <v>1</v>
      </c>
      <c r="C3" s="6"/>
      <c r="D3" s="6"/>
      <c r="E3" s="6"/>
      <c r="F3" s="6"/>
      <c r="G3" s="6"/>
      <c r="H3" s="6"/>
      <c r="I3" s="7"/>
    </row>
    <row r="4" spans="1:9" ht="15" x14ac:dyDescent="0.25">
      <c r="A4" s="1"/>
      <c r="B4" s="8" t="s">
        <v>2</v>
      </c>
      <c r="C4" s="9"/>
      <c r="D4" s="9"/>
      <c r="E4" s="9"/>
      <c r="F4" s="9"/>
      <c r="G4" s="9"/>
      <c r="H4" s="9"/>
      <c r="I4" s="10"/>
    </row>
    <row r="5" spans="1:9" ht="15" x14ac:dyDescent="0.25">
      <c r="A5" s="1"/>
      <c r="B5" s="11" t="s">
        <v>3</v>
      </c>
      <c r="C5" s="12"/>
      <c r="D5" s="12"/>
      <c r="E5" s="12"/>
      <c r="F5" s="12"/>
      <c r="G5" s="12"/>
      <c r="H5" s="12"/>
      <c r="I5" s="13"/>
    </row>
    <row r="6" spans="1:9" s="16" customFormat="1" ht="7.5" customHeight="1" x14ac:dyDescent="0.25">
      <c r="A6" s="14"/>
      <c r="B6" s="15"/>
      <c r="C6" s="15"/>
      <c r="D6" s="15"/>
      <c r="E6" s="15"/>
      <c r="F6" s="15"/>
      <c r="G6" s="15"/>
      <c r="H6" s="15"/>
      <c r="I6" s="15"/>
    </row>
    <row r="7" spans="1:9" ht="15" x14ac:dyDescent="0.25">
      <c r="A7" s="1"/>
      <c r="B7" s="17" t="s">
        <v>4</v>
      </c>
      <c r="C7" s="18"/>
      <c r="D7" s="19"/>
      <c r="E7" s="19"/>
      <c r="F7" s="19"/>
      <c r="G7" s="19"/>
      <c r="H7" s="20"/>
      <c r="I7" s="21" t="s">
        <v>5</v>
      </c>
    </row>
    <row r="8" spans="1:9" ht="30" x14ac:dyDescent="0.25">
      <c r="A8" s="1"/>
      <c r="B8" s="22"/>
      <c r="C8" s="23"/>
      <c r="D8" s="24" t="s">
        <v>6</v>
      </c>
      <c r="E8" s="25" t="s">
        <v>7</v>
      </c>
      <c r="F8" s="24" t="s">
        <v>8</v>
      </c>
      <c r="G8" s="24" t="s">
        <v>9</v>
      </c>
      <c r="H8" s="24" t="s">
        <v>10</v>
      </c>
      <c r="I8" s="26"/>
    </row>
    <row r="9" spans="1:9" ht="15" x14ac:dyDescent="0.25">
      <c r="A9" s="1"/>
      <c r="B9" s="27"/>
      <c r="C9" s="28"/>
      <c r="D9" s="24">
        <v>1</v>
      </c>
      <c r="E9" s="25">
        <v>2</v>
      </c>
      <c r="F9" s="24" t="s">
        <v>11</v>
      </c>
      <c r="G9" s="24">
        <v>4</v>
      </c>
      <c r="H9" s="24">
        <v>5</v>
      </c>
      <c r="I9" s="29" t="s">
        <v>12</v>
      </c>
    </row>
    <row r="10" spans="1:9" ht="15" x14ac:dyDescent="0.25">
      <c r="A10" s="1"/>
      <c r="B10" s="30"/>
      <c r="C10" s="31"/>
      <c r="D10" s="32"/>
      <c r="E10" s="33"/>
      <c r="F10" s="34"/>
      <c r="G10" s="34"/>
      <c r="H10" s="32"/>
      <c r="I10" s="35"/>
    </row>
    <row r="11" spans="1:9" ht="15" x14ac:dyDescent="0.25">
      <c r="A11" s="36"/>
      <c r="B11" s="37" t="s">
        <v>13</v>
      </c>
      <c r="C11" s="38"/>
      <c r="D11" s="39">
        <f>+D12+D20+D30+D40+D50+D60+D64+D72+D76</f>
        <v>194771250</v>
      </c>
      <c r="E11" s="39">
        <f>+E12+E20+E30+E40+E50+E60+E64+E72+E76</f>
        <v>444863.8600000008</v>
      </c>
      <c r="F11" s="39">
        <f>+F12+F20+F30+F40+F50+F60+F64+F72+F76</f>
        <v>195216113.86000001</v>
      </c>
      <c r="G11" s="39">
        <f t="shared" ref="G11:H11" si="0">+G12+G20+G30+G40+G50+G60+G64+G72+G76</f>
        <v>43500031.030000001</v>
      </c>
      <c r="H11" s="39">
        <f t="shared" si="0"/>
        <v>43472481.030000001</v>
      </c>
      <c r="I11" s="39">
        <f>+I12+I20+I30+I40+I50+I60+I64+I72+I76</f>
        <v>151716082.82999998</v>
      </c>
    </row>
    <row r="12" spans="1:9" ht="15" x14ac:dyDescent="0.25">
      <c r="A12" s="40"/>
      <c r="B12" s="41" t="s">
        <v>14</v>
      </c>
      <c r="C12" s="42"/>
      <c r="D12" s="43">
        <f>SUM(D13:D19)</f>
        <v>166000602.63</v>
      </c>
      <c r="E12" s="44">
        <f t="shared" ref="E12:I12" si="1">SUM(E13:E19)</f>
        <v>-2.7284841053187847E-10</v>
      </c>
      <c r="F12" s="44">
        <f t="shared" si="1"/>
        <v>166000602.63000003</v>
      </c>
      <c r="G12" s="45">
        <f t="shared" si="1"/>
        <v>32838726.849999998</v>
      </c>
      <c r="H12" s="44">
        <f t="shared" si="1"/>
        <v>32838726.849999998</v>
      </c>
      <c r="I12" s="44">
        <f t="shared" si="1"/>
        <v>133161875.78</v>
      </c>
    </row>
    <row r="13" spans="1:9" ht="15" x14ac:dyDescent="0.25">
      <c r="A13" s="1"/>
      <c r="B13" s="46" t="s">
        <v>15</v>
      </c>
      <c r="C13" s="47" t="s">
        <v>16</v>
      </c>
      <c r="D13" s="48">
        <v>100323200.56999999</v>
      </c>
      <c r="E13" s="49">
        <v>-2404663.7200000002</v>
      </c>
      <c r="F13" s="49">
        <f>+D13+E13</f>
        <v>97918536.849999994</v>
      </c>
      <c r="G13" s="50">
        <v>21636185.989999998</v>
      </c>
      <c r="H13" s="50">
        <v>21636185.989999998</v>
      </c>
      <c r="I13" s="51">
        <f>+F13-G13</f>
        <v>76282350.859999999</v>
      </c>
    </row>
    <row r="14" spans="1:9" ht="15" x14ac:dyDescent="0.25">
      <c r="A14" s="1"/>
      <c r="B14" s="46" t="s">
        <v>17</v>
      </c>
      <c r="C14" s="47" t="s">
        <v>18</v>
      </c>
      <c r="D14" s="48">
        <v>0</v>
      </c>
      <c r="E14" s="49">
        <v>0</v>
      </c>
      <c r="F14" s="49">
        <f t="shared" ref="F14:F19" si="2">+D14+E14</f>
        <v>0</v>
      </c>
      <c r="G14" s="50">
        <v>0</v>
      </c>
      <c r="H14" s="50">
        <v>0</v>
      </c>
      <c r="I14" s="51">
        <f t="shared" ref="I14:I39" si="3">+F14-G14</f>
        <v>0</v>
      </c>
    </row>
    <row r="15" spans="1:9" ht="15" x14ac:dyDescent="0.25">
      <c r="A15" s="1"/>
      <c r="B15" s="46" t="s">
        <v>19</v>
      </c>
      <c r="C15" s="47" t="s">
        <v>20</v>
      </c>
      <c r="D15" s="48">
        <v>29809835.710000001</v>
      </c>
      <c r="E15" s="49">
        <v>1296414.23</v>
      </c>
      <c r="F15" s="49">
        <f t="shared" si="2"/>
        <v>31106249.940000001</v>
      </c>
      <c r="G15" s="50">
        <v>4002506.81</v>
      </c>
      <c r="H15" s="50">
        <v>4002506.81</v>
      </c>
      <c r="I15" s="51">
        <f t="shared" si="3"/>
        <v>27103743.130000003</v>
      </c>
    </row>
    <row r="16" spans="1:9" ht="15" x14ac:dyDescent="0.25">
      <c r="A16" s="1"/>
      <c r="B16" s="46" t="s">
        <v>21</v>
      </c>
      <c r="C16" s="47" t="s">
        <v>22</v>
      </c>
      <c r="D16" s="48">
        <v>21839487.16</v>
      </c>
      <c r="E16" s="49">
        <v>638144.46</v>
      </c>
      <c r="F16" s="49">
        <f t="shared" si="2"/>
        <v>22477631.620000001</v>
      </c>
      <c r="G16" s="50">
        <v>5327237.7</v>
      </c>
      <c r="H16" s="50">
        <v>5327237.7</v>
      </c>
      <c r="I16" s="51">
        <f t="shared" si="3"/>
        <v>17150393.920000002</v>
      </c>
    </row>
    <row r="17" spans="1:12" ht="15" x14ac:dyDescent="0.25">
      <c r="A17" s="1"/>
      <c r="B17" s="46" t="s">
        <v>23</v>
      </c>
      <c r="C17" s="47" t="s">
        <v>24</v>
      </c>
      <c r="D17" s="48">
        <v>13404651.34</v>
      </c>
      <c r="E17" s="49">
        <v>444276.05</v>
      </c>
      <c r="F17" s="49">
        <f t="shared" si="2"/>
        <v>13848927.390000001</v>
      </c>
      <c r="G17" s="50">
        <v>1782936.01</v>
      </c>
      <c r="H17" s="50">
        <v>1782936.01</v>
      </c>
      <c r="I17" s="51">
        <f t="shared" si="3"/>
        <v>12065991.380000001</v>
      </c>
    </row>
    <row r="18" spans="1:12" ht="15" x14ac:dyDescent="0.25">
      <c r="A18" s="1"/>
      <c r="B18" s="46" t="s">
        <v>25</v>
      </c>
      <c r="C18" s="47" t="s">
        <v>26</v>
      </c>
      <c r="D18" s="48">
        <v>1</v>
      </c>
      <c r="E18" s="49">
        <v>0</v>
      </c>
      <c r="F18" s="49">
        <f t="shared" si="2"/>
        <v>1</v>
      </c>
      <c r="G18" s="50">
        <v>0</v>
      </c>
      <c r="H18" s="50">
        <v>0</v>
      </c>
      <c r="I18" s="51">
        <f t="shared" si="3"/>
        <v>1</v>
      </c>
    </row>
    <row r="19" spans="1:12" ht="15" x14ac:dyDescent="0.25">
      <c r="A19" s="1"/>
      <c r="B19" s="46" t="s">
        <v>27</v>
      </c>
      <c r="C19" s="47" t="s">
        <v>28</v>
      </c>
      <c r="D19" s="48">
        <v>623426.85</v>
      </c>
      <c r="E19" s="49">
        <v>25828.98</v>
      </c>
      <c r="F19" s="49">
        <f t="shared" si="2"/>
        <v>649255.82999999996</v>
      </c>
      <c r="G19" s="50">
        <v>89860.34</v>
      </c>
      <c r="H19" s="50">
        <v>89860.34</v>
      </c>
      <c r="I19" s="51">
        <f t="shared" si="3"/>
        <v>559395.49</v>
      </c>
    </row>
    <row r="20" spans="1:12" ht="15" x14ac:dyDescent="0.25">
      <c r="A20" s="40"/>
      <c r="B20" s="52" t="s">
        <v>29</v>
      </c>
      <c r="C20" s="53"/>
      <c r="D20" s="54">
        <f>SUM(D21:D29)</f>
        <v>6635324.3400000008</v>
      </c>
      <c r="E20" s="54">
        <f t="shared" ref="E20:I20" si="4">SUM(E21:E29)</f>
        <v>4136152.120000001</v>
      </c>
      <c r="F20" s="54">
        <f t="shared" si="4"/>
        <v>10771476.460000001</v>
      </c>
      <c r="G20" s="54">
        <f t="shared" si="4"/>
        <v>9324262.9000000004</v>
      </c>
      <c r="H20" s="54">
        <f t="shared" si="4"/>
        <v>9296712.9000000004</v>
      </c>
      <c r="I20" s="54">
        <f t="shared" si="4"/>
        <v>1447213.5600000012</v>
      </c>
      <c r="J20" s="55"/>
      <c r="K20" s="55"/>
      <c r="L20" s="55"/>
    </row>
    <row r="21" spans="1:12" ht="15" x14ac:dyDescent="0.25">
      <c r="A21" s="1"/>
      <c r="B21" s="46" t="s">
        <v>30</v>
      </c>
      <c r="C21" s="47" t="s">
        <v>31</v>
      </c>
      <c r="D21" s="48">
        <v>5232872.45</v>
      </c>
      <c r="E21" s="49">
        <v>3655391.58</v>
      </c>
      <c r="F21" s="49">
        <f>+D21+E21</f>
        <v>8888264.0300000012</v>
      </c>
      <c r="G21" s="50">
        <v>7605536.1600000001</v>
      </c>
      <c r="H21" s="50">
        <v>7605536.1600000001</v>
      </c>
      <c r="I21" s="51">
        <f t="shared" si="3"/>
        <v>1282727.870000001</v>
      </c>
    </row>
    <row r="22" spans="1:12" ht="15" x14ac:dyDescent="0.25">
      <c r="A22" s="1"/>
      <c r="B22" s="46" t="s">
        <v>32</v>
      </c>
      <c r="C22" s="47" t="s">
        <v>33</v>
      </c>
      <c r="D22" s="48">
        <v>6406.31</v>
      </c>
      <c r="E22" s="49">
        <v>419980.69</v>
      </c>
      <c r="F22" s="49">
        <f t="shared" ref="F22:F29" si="5">+D22+E22</f>
        <v>426387</v>
      </c>
      <c r="G22" s="50">
        <v>418146.9</v>
      </c>
      <c r="H22" s="50">
        <v>418146.9</v>
      </c>
      <c r="I22" s="49">
        <f t="shared" si="3"/>
        <v>8240.0999999999767</v>
      </c>
    </row>
    <row r="23" spans="1:12" ht="15" x14ac:dyDescent="0.25">
      <c r="A23" s="1"/>
      <c r="B23" s="46" t="s">
        <v>34</v>
      </c>
      <c r="C23" s="47" t="s">
        <v>35</v>
      </c>
      <c r="D23" s="48">
        <v>0</v>
      </c>
      <c r="E23" s="49">
        <v>0</v>
      </c>
      <c r="F23" s="49">
        <f>+D23+E23</f>
        <v>0</v>
      </c>
      <c r="G23" s="50">
        <v>0</v>
      </c>
      <c r="H23" s="50">
        <v>0</v>
      </c>
      <c r="I23" s="51">
        <f t="shared" si="3"/>
        <v>0</v>
      </c>
    </row>
    <row r="24" spans="1:12" ht="15" x14ac:dyDescent="0.25">
      <c r="A24" s="1"/>
      <c r="B24" s="46" t="s">
        <v>36</v>
      </c>
      <c r="C24" s="47" t="s">
        <v>37</v>
      </c>
      <c r="D24" s="48">
        <v>31357.07</v>
      </c>
      <c r="E24" s="49">
        <v>11238.47</v>
      </c>
      <c r="F24" s="49">
        <f t="shared" si="5"/>
        <v>42595.54</v>
      </c>
      <c r="G24" s="50">
        <v>21115.53</v>
      </c>
      <c r="H24" s="50">
        <v>21115.53</v>
      </c>
      <c r="I24" s="49">
        <f t="shared" si="3"/>
        <v>21480.010000000002</v>
      </c>
    </row>
    <row r="25" spans="1:12" ht="15" x14ac:dyDescent="0.25">
      <c r="A25" s="1"/>
      <c r="B25" s="46" t="s">
        <v>38</v>
      </c>
      <c r="C25" s="47" t="s">
        <v>39</v>
      </c>
      <c r="D25" s="48">
        <v>90338.48</v>
      </c>
      <c r="E25" s="49">
        <v>-32340.799999999999</v>
      </c>
      <c r="F25" s="49">
        <f t="shared" si="5"/>
        <v>57997.679999999993</v>
      </c>
      <c r="G25" s="50">
        <v>0</v>
      </c>
      <c r="H25" s="50">
        <v>0</v>
      </c>
      <c r="I25" s="51">
        <f t="shared" si="3"/>
        <v>57997.679999999993</v>
      </c>
    </row>
    <row r="26" spans="1:12" ht="15" x14ac:dyDescent="0.25">
      <c r="A26" s="1"/>
      <c r="B26" s="46" t="s">
        <v>40</v>
      </c>
      <c r="C26" s="47" t="s">
        <v>41</v>
      </c>
      <c r="D26" s="48">
        <v>972876.36</v>
      </c>
      <c r="E26" s="49">
        <v>250375.73</v>
      </c>
      <c r="F26" s="49">
        <f t="shared" si="5"/>
        <v>1223252.0900000001</v>
      </c>
      <c r="G26" s="50">
        <v>1162961.96</v>
      </c>
      <c r="H26" s="50">
        <v>1162961.96</v>
      </c>
      <c r="I26" s="51">
        <f t="shared" si="3"/>
        <v>60290.130000000121</v>
      </c>
    </row>
    <row r="27" spans="1:12" ht="15" x14ac:dyDescent="0.25">
      <c r="A27" s="1"/>
      <c r="B27" s="46" t="s">
        <v>42</v>
      </c>
      <c r="C27" s="47" t="s">
        <v>43</v>
      </c>
      <c r="D27" s="48">
        <v>298478.40999999997</v>
      </c>
      <c r="E27" s="49">
        <v>-239188.27</v>
      </c>
      <c r="F27" s="49">
        <f t="shared" si="5"/>
        <v>59290.139999999985</v>
      </c>
      <c r="G27" s="50">
        <v>42812.37</v>
      </c>
      <c r="H27" s="50">
        <v>42812.37</v>
      </c>
      <c r="I27" s="51">
        <f t="shared" si="3"/>
        <v>16477.769999999982</v>
      </c>
    </row>
    <row r="28" spans="1:12" ht="15" x14ac:dyDescent="0.25">
      <c r="A28" s="1"/>
      <c r="B28" s="46" t="s">
        <v>44</v>
      </c>
      <c r="C28" s="47" t="s">
        <v>45</v>
      </c>
      <c r="D28" s="48">
        <v>0</v>
      </c>
      <c r="E28" s="49">
        <v>0</v>
      </c>
      <c r="F28" s="49">
        <f>+D28+E28</f>
        <v>0</v>
      </c>
      <c r="G28" s="50">
        <v>0</v>
      </c>
      <c r="H28" s="50">
        <v>0</v>
      </c>
      <c r="I28" s="51">
        <f t="shared" si="3"/>
        <v>0</v>
      </c>
    </row>
    <row r="29" spans="1:12" ht="15" x14ac:dyDescent="0.25">
      <c r="A29" s="1"/>
      <c r="B29" s="46" t="s">
        <v>46</v>
      </c>
      <c r="C29" s="47" t="s">
        <v>47</v>
      </c>
      <c r="D29" s="48">
        <v>2995.26</v>
      </c>
      <c r="E29" s="49">
        <v>70694.720000000001</v>
      </c>
      <c r="F29" s="49">
        <f t="shared" si="5"/>
        <v>73689.98</v>
      </c>
      <c r="G29" s="50">
        <v>73689.98</v>
      </c>
      <c r="H29" s="50">
        <v>46139.98</v>
      </c>
      <c r="I29" s="51">
        <f t="shared" si="3"/>
        <v>0</v>
      </c>
    </row>
    <row r="30" spans="1:12" ht="15" x14ac:dyDescent="0.25">
      <c r="A30" s="40"/>
      <c r="B30" s="52" t="s">
        <v>48</v>
      </c>
      <c r="C30" s="53"/>
      <c r="D30" s="54">
        <f>SUM(D31:D39)</f>
        <v>6635324.0300000003</v>
      </c>
      <c r="E30" s="54">
        <f t="shared" ref="E30:I30" si="6">SUM(E31:E39)</f>
        <v>447941.63999999996</v>
      </c>
      <c r="F30" s="54">
        <f t="shared" si="6"/>
        <v>7083265.6699999999</v>
      </c>
      <c r="G30" s="54">
        <f t="shared" si="6"/>
        <v>1337041.2800000003</v>
      </c>
      <c r="H30" s="54">
        <f t="shared" si="6"/>
        <v>1337041.2800000003</v>
      </c>
      <c r="I30" s="54">
        <f t="shared" si="6"/>
        <v>5746224.3899999997</v>
      </c>
    </row>
    <row r="31" spans="1:12" ht="15" x14ac:dyDescent="0.25">
      <c r="A31" s="1"/>
      <c r="B31" s="46" t="s">
        <v>49</v>
      </c>
      <c r="C31" s="47" t="s">
        <v>50</v>
      </c>
      <c r="D31" s="56">
        <v>1798289.54</v>
      </c>
      <c r="E31" s="57">
        <v>236223.65</v>
      </c>
      <c r="F31" s="49">
        <f>+D31+E31</f>
        <v>2034513.19</v>
      </c>
      <c r="G31" s="57">
        <v>602192.93999999994</v>
      </c>
      <c r="H31" s="57">
        <v>602192.93999999994</v>
      </c>
      <c r="I31" s="51">
        <f t="shared" si="3"/>
        <v>1432320.25</v>
      </c>
    </row>
    <row r="32" spans="1:12" ht="15" x14ac:dyDescent="0.25">
      <c r="A32" s="1"/>
      <c r="B32" s="46" t="s">
        <v>51</v>
      </c>
      <c r="C32" s="47" t="s">
        <v>52</v>
      </c>
      <c r="D32" s="56">
        <v>1194559.43</v>
      </c>
      <c r="E32" s="57">
        <v>85713.31</v>
      </c>
      <c r="F32" s="49">
        <f t="shared" ref="F32:F39" si="7">+D32+E32</f>
        <v>1280272.74</v>
      </c>
      <c r="G32" s="57">
        <v>117729.31</v>
      </c>
      <c r="H32" s="57">
        <v>117729.31</v>
      </c>
      <c r="I32" s="51">
        <f t="shared" si="3"/>
        <v>1162543.43</v>
      </c>
    </row>
    <row r="33" spans="1:11" ht="15" x14ac:dyDescent="0.25">
      <c r="A33" s="1"/>
      <c r="B33" s="46" t="s">
        <v>53</v>
      </c>
      <c r="C33" s="47" t="s">
        <v>54</v>
      </c>
      <c r="D33" s="56">
        <v>1731835.84</v>
      </c>
      <c r="E33" s="57">
        <v>-240925.46</v>
      </c>
      <c r="F33" s="49">
        <f t="shared" si="7"/>
        <v>1490910.3800000001</v>
      </c>
      <c r="G33" s="57">
        <v>86004.89</v>
      </c>
      <c r="H33" s="57">
        <v>86004.89</v>
      </c>
      <c r="I33" s="51">
        <f t="shared" si="3"/>
        <v>1404905.4900000002</v>
      </c>
    </row>
    <row r="34" spans="1:11" ht="15" x14ac:dyDescent="0.25">
      <c r="A34" s="1"/>
      <c r="B34" s="46" t="s">
        <v>55</v>
      </c>
      <c r="C34" s="47" t="s">
        <v>56</v>
      </c>
      <c r="D34" s="56">
        <v>907.01</v>
      </c>
      <c r="E34" s="57">
        <v>34358.949999999997</v>
      </c>
      <c r="F34" s="49">
        <f t="shared" si="7"/>
        <v>35265.96</v>
      </c>
      <c r="G34" s="57">
        <v>28315.4</v>
      </c>
      <c r="H34" s="57">
        <v>28315.4</v>
      </c>
      <c r="I34" s="51">
        <f t="shared" si="3"/>
        <v>6950.5599999999977</v>
      </c>
    </row>
    <row r="35" spans="1:11" ht="15" x14ac:dyDescent="0.25">
      <c r="A35" s="1"/>
      <c r="B35" s="46" t="s">
        <v>57</v>
      </c>
      <c r="C35" s="47" t="s">
        <v>58</v>
      </c>
      <c r="D35" s="56">
        <v>372317.31</v>
      </c>
      <c r="E35" s="57">
        <v>18960</v>
      </c>
      <c r="F35" s="49">
        <f t="shared" si="7"/>
        <v>391277.31</v>
      </c>
      <c r="G35" s="57">
        <v>41251.65</v>
      </c>
      <c r="H35" s="57">
        <v>41251.65</v>
      </c>
      <c r="I35" s="51">
        <f t="shared" si="3"/>
        <v>350025.66</v>
      </c>
    </row>
    <row r="36" spans="1:11" ht="15" x14ac:dyDescent="0.25">
      <c r="A36" s="1"/>
      <c r="B36" s="46" t="s">
        <v>59</v>
      </c>
      <c r="C36" s="47" t="s">
        <v>60</v>
      </c>
      <c r="D36" s="56">
        <v>18491.61</v>
      </c>
      <c r="E36" s="57">
        <v>3654</v>
      </c>
      <c r="F36" s="49">
        <f t="shared" si="7"/>
        <v>22145.61</v>
      </c>
      <c r="G36" s="57">
        <v>3654</v>
      </c>
      <c r="H36" s="57">
        <v>3654</v>
      </c>
      <c r="I36" s="51">
        <f t="shared" si="3"/>
        <v>18491.61</v>
      </c>
    </row>
    <row r="37" spans="1:11" ht="15" x14ac:dyDescent="0.25">
      <c r="A37" s="1"/>
      <c r="B37" s="46" t="s">
        <v>61</v>
      </c>
      <c r="C37" s="47" t="s">
        <v>62</v>
      </c>
      <c r="D37" s="56">
        <v>1142703.53</v>
      </c>
      <c r="E37" s="57">
        <v>193017.7</v>
      </c>
      <c r="F37" s="49">
        <f t="shared" si="7"/>
        <v>1335721.23</v>
      </c>
      <c r="G37" s="57">
        <v>349277.01</v>
      </c>
      <c r="H37" s="57">
        <v>349277.01</v>
      </c>
      <c r="I37" s="51">
        <f t="shared" si="3"/>
        <v>986444.22</v>
      </c>
    </row>
    <row r="38" spans="1:11" ht="15" x14ac:dyDescent="0.25">
      <c r="A38" s="1"/>
      <c r="B38" s="46" t="s">
        <v>63</v>
      </c>
      <c r="C38" s="47" t="s">
        <v>64</v>
      </c>
      <c r="D38" s="56">
        <v>139158.10999999999</v>
      </c>
      <c r="E38" s="57">
        <v>91924.49</v>
      </c>
      <c r="F38" s="49">
        <f t="shared" si="7"/>
        <v>231082.59999999998</v>
      </c>
      <c r="G38" s="57">
        <v>92907.08</v>
      </c>
      <c r="H38" s="57">
        <v>92907.08</v>
      </c>
      <c r="I38" s="51">
        <f t="shared" si="3"/>
        <v>138175.51999999996</v>
      </c>
    </row>
    <row r="39" spans="1:11" ht="15" x14ac:dyDescent="0.25">
      <c r="A39" s="1"/>
      <c r="B39" s="46" t="s">
        <v>65</v>
      </c>
      <c r="C39" s="47" t="s">
        <v>66</v>
      </c>
      <c r="D39" s="56">
        <v>237061.65</v>
      </c>
      <c r="E39" s="57">
        <v>25015</v>
      </c>
      <c r="F39" s="49">
        <f t="shared" si="7"/>
        <v>262076.65</v>
      </c>
      <c r="G39" s="57">
        <v>15709</v>
      </c>
      <c r="H39" s="57">
        <v>15709</v>
      </c>
      <c r="I39" s="51">
        <f t="shared" si="3"/>
        <v>246367.65</v>
      </c>
      <c r="J39" s="58"/>
      <c r="K39" s="59"/>
    </row>
    <row r="40" spans="1:11" ht="15" x14ac:dyDescent="0.25">
      <c r="A40" s="40"/>
      <c r="B40" s="52" t="s">
        <v>67</v>
      </c>
      <c r="C40" s="53"/>
      <c r="D40" s="54">
        <f>SUM(D41:D49)</f>
        <v>0</v>
      </c>
      <c r="E40" s="60">
        <f t="shared" ref="E40:I40" si="8">SUM(E41:E49)</f>
        <v>0</v>
      </c>
      <c r="F40" s="60">
        <f t="shared" si="8"/>
        <v>0</v>
      </c>
      <c r="G40" s="60">
        <f t="shared" si="8"/>
        <v>0</v>
      </c>
      <c r="H40" s="60">
        <f t="shared" si="8"/>
        <v>0</v>
      </c>
      <c r="I40" s="60">
        <f t="shared" si="8"/>
        <v>0</v>
      </c>
    </row>
    <row r="41" spans="1:11" ht="15" x14ac:dyDescent="0.25">
      <c r="A41" s="1"/>
      <c r="B41" s="46" t="s">
        <v>68</v>
      </c>
      <c r="C41" s="47" t="s">
        <v>69</v>
      </c>
      <c r="D41" s="48">
        <v>0</v>
      </c>
      <c r="E41" s="49">
        <v>0</v>
      </c>
      <c r="F41" s="49">
        <v>0</v>
      </c>
      <c r="G41" s="50">
        <v>0</v>
      </c>
      <c r="H41" s="50">
        <v>0</v>
      </c>
      <c r="I41" s="51">
        <v>0</v>
      </c>
    </row>
    <row r="42" spans="1:11" ht="15" x14ac:dyDescent="0.25">
      <c r="A42" s="1"/>
      <c r="B42" s="46" t="s">
        <v>70</v>
      </c>
      <c r="C42" s="47" t="s">
        <v>71</v>
      </c>
      <c r="D42" s="48">
        <v>0</v>
      </c>
      <c r="E42" s="49">
        <v>0</v>
      </c>
      <c r="F42" s="49">
        <v>0</v>
      </c>
      <c r="G42" s="50">
        <v>0</v>
      </c>
      <c r="H42" s="50">
        <v>0</v>
      </c>
      <c r="I42" s="51">
        <v>0</v>
      </c>
    </row>
    <row r="43" spans="1:11" ht="15" x14ac:dyDescent="0.25">
      <c r="A43" s="1"/>
      <c r="B43" s="46" t="s">
        <v>72</v>
      </c>
      <c r="C43" s="47" t="s">
        <v>73</v>
      </c>
      <c r="D43" s="48">
        <v>0</v>
      </c>
      <c r="E43" s="49">
        <v>0</v>
      </c>
      <c r="F43" s="49">
        <v>0</v>
      </c>
      <c r="G43" s="50">
        <v>0</v>
      </c>
      <c r="H43" s="50">
        <v>0</v>
      </c>
      <c r="I43" s="51">
        <v>0</v>
      </c>
    </row>
    <row r="44" spans="1:11" ht="15" x14ac:dyDescent="0.25">
      <c r="A44" s="1"/>
      <c r="B44" s="46" t="s">
        <v>74</v>
      </c>
      <c r="C44" s="47" t="s">
        <v>75</v>
      </c>
      <c r="D44" s="56">
        <v>0</v>
      </c>
      <c r="E44" s="49">
        <v>0</v>
      </c>
      <c r="F44" s="49">
        <f>+D44+E44</f>
        <v>0</v>
      </c>
      <c r="G44" s="50">
        <v>0</v>
      </c>
      <c r="H44" s="50">
        <v>0</v>
      </c>
      <c r="I44" s="51">
        <f t="shared" ref="I44" si="9">+F44-G44</f>
        <v>0</v>
      </c>
    </row>
    <row r="45" spans="1:11" ht="15" x14ac:dyDescent="0.25">
      <c r="A45" s="1"/>
      <c r="B45" s="46" t="s">
        <v>76</v>
      </c>
      <c r="C45" s="47" t="s">
        <v>77</v>
      </c>
      <c r="D45" s="48">
        <v>0</v>
      </c>
      <c r="E45" s="49">
        <v>0</v>
      </c>
      <c r="F45" s="49">
        <v>0</v>
      </c>
      <c r="G45" s="50">
        <v>0</v>
      </c>
      <c r="H45" s="50">
        <v>0</v>
      </c>
      <c r="I45" s="51">
        <v>0</v>
      </c>
    </row>
    <row r="46" spans="1:11" ht="15" x14ac:dyDescent="0.25">
      <c r="A46" s="1"/>
      <c r="B46" s="46" t="s">
        <v>78</v>
      </c>
      <c r="C46" s="47" t="s">
        <v>79</v>
      </c>
      <c r="D46" s="48">
        <v>0</v>
      </c>
      <c r="E46" s="49">
        <v>0</v>
      </c>
      <c r="F46" s="49">
        <v>0</v>
      </c>
      <c r="G46" s="50">
        <v>0</v>
      </c>
      <c r="H46" s="50">
        <v>0</v>
      </c>
      <c r="I46" s="51">
        <v>0</v>
      </c>
    </row>
    <row r="47" spans="1:11" ht="15" x14ac:dyDescent="0.25">
      <c r="A47" s="1"/>
      <c r="B47" s="46" t="s">
        <v>80</v>
      </c>
      <c r="C47" s="47" t="s">
        <v>81</v>
      </c>
      <c r="D47" s="48">
        <v>0</v>
      </c>
      <c r="E47" s="49">
        <v>0</v>
      </c>
      <c r="F47" s="49">
        <v>0</v>
      </c>
      <c r="G47" s="50">
        <v>0</v>
      </c>
      <c r="H47" s="50">
        <v>0</v>
      </c>
      <c r="I47" s="51">
        <v>0</v>
      </c>
    </row>
    <row r="48" spans="1:11" ht="15" x14ac:dyDescent="0.25">
      <c r="A48" s="1"/>
      <c r="B48" s="46" t="s">
        <v>82</v>
      </c>
      <c r="C48" s="47" t="s">
        <v>83</v>
      </c>
      <c r="D48" s="48">
        <v>0</v>
      </c>
      <c r="E48" s="49">
        <v>0</v>
      </c>
      <c r="F48" s="49">
        <v>0</v>
      </c>
      <c r="G48" s="50">
        <v>0</v>
      </c>
      <c r="H48" s="50">
        <v>0</v>
      </c>
      <c r="I48" s="51">
        <v>0</v>
      </c>
    </row>
    <row r="49" spans="1:13" ht="15" x14ac:dyDescent="0.25">
      <c r="A49" s="1"/>
      <c r="B49" s="46" t="s">
        <v>84</v>
      </c>
      <c r="C49" s="47" t="s">
        <v>85</v>
      </c>
      <c r="D49" s="48">
        <v>0</v>
      </c>
      <c r="E49" s="49">
        <v>0</v>
      </c>
      <c r="F49" s="49">
        <v>0</v>
      </c>
      <c r="G49" s="50">
        <v>0</v>
      </c>
      <c r="H49" s="50">
        <v>0</v>
      </c>
      <c r="I49" s="51">
        <v>0</v>
      </c>
    </row>
    <row r="50" spans="1:13" ht="15" x14ac:dyDescent="0.25">
      <c r="A50" s="40"/>
      <c r="B50" s="52" t="s">
        <v>86</v>
      </c>
      <c r="C50" s="53"/>
      <c r="D50" s="54">
        <f>SUM(D51:D59)</f>
        <v>15499999</v>
      </c>
      <c r="E50" s="60">
        <f t="shared" ref="E50:I50" si="10">SUM(E51:E59)</f>
        <v>-4139229.9</v>
      </c>
      <c r="F50" s="60">
        <f t="shared" si="10"/>
        <v>11360769.100000001</v>
      </c>
      <c r="G50" s="60">
        <f t="shared" si="10"/>
        <v>0</v>
      </c>
      <c r="H50" s="60">
        <f t="shared" si="10"/>
        <v>0</v>
      </c>
      <c r="I50" s="60">
        <f t="shared" si="10"/>
        <v>11360769.100000001</v>
      </c>
      <c r="J50" s="61"/>
    </row>
    <row r="51" spans="1:13" ht="15" x14ac:dyDescent="0.25">
      <c r="A51" s="1"/>
      <c r="B51" s="46" t="s">
        <v>87</v>
      </c>
      <c r="C51" s="47" t="s">
        <v>88</v>
      </c>
      <c r="D51" s="48">
        <v>2658145.9500000002</v>
      </c>
      <c r="E51" s="49">
        <v>-139229.9</v>
      </c>
      <c r="F51" s="49">
        <f>+D51+E51</f>
        <v>2518916.0500000003</v>
      </c>
      <c r="G51" s="57">
        <v>0</v>
      </c>
      <c r="H51" s="57">
        <v>0</v>
      </c>
      <c r="I51" s="51">
        <f t="shared" ref="I51:I59" si="11">+F51-G51</f>
        <v>2518916.0500000003</v>
      </c>
      <c r="K51" s="62"/>
    </row>
    <row r="52" spans="1:13" ht="15" x14ac:dyDescent="0.25">
      <c r="A52" s="1"/>
      <c r="B52" s="46" t="s">
        <v>89</v>
      </c>
      <c r="C52" s="47" t="s">
        <v>90</v>
      </c>
      <c r="D52" s="48">
        <v>2411212.71</v>
      </c>
      <c r="E52" s="49">
        <v>0</v>
      </c>
      <c r="F52" s="49">
        <f t="shared" ref="F52:F59" si="12">+D52+E52</f>
        <v>2411212.71</v>
      </c>
      <c r="G52" s="57">
        <v>0</v>
      </c>
      <c r="H52" s="57">
        <v>0</v>
      </c>
      <c r="I52" s="51">
        <f t="shared" si="11"/>
        <v>2411212.71</v>
      </c>
      <c r="K52" s="62"/>
    </row>
    <row r="53" spans="1:13" ht="15" x14ac:dyDescent="0.25">
      <c r="A53" s="1"/>
      <c r="B53" s="46" t="s">
        <v>91</v>
      </c>
      <c r="C53" s="63" t="s">
        <v>92</v>
      </c>
      <c r="D53" s="48">
        <v>0</v>
      </c>
      <c r="E53" s="49">
        <v>0</v>
      </c>
      <c r="F53" s="49">
        <f t="shared" si="12"/>
        <v>0</v>
      </c>
      <c r="G53" s="57">
        <v>0</v>
      </c>
      <c r="H53" s="57">
        <v>0</v>
      </c>
      <c r="I53" s="51">
        <f t="shared" si="11"/>
        <v>0</v>
      </c>
      <c r="K53" s="62"/>
    </row>
    <row r="54" spans="1:13" ht="15" x14ac:dyDescent="0.25">
      <c r="A54" s="1"/>
      <c r="B54" s="46" t="s">
        <v>93</v>
      </c>
      <c r="C54" s="47" t="s">
        <v>94</v>
      </c>
      <c r="D54" s="48">
        <v>0</v>
      </c>
      <c r="E54" s="49">
        <v>0</v>
      </c>
      <c r="F54" s="49">
        <f t="shared" si="12"/>
        <v>0</v>
      </c>
      <c r="G54" s="57">
        <v>0</v>
      </c>
      <c r="H54" s="57">
        <v>0</v>
      </c>
      <c r="I54" s="51">
        <f t="shared" si="11"/>
        <v>0</v>
      </c>
      <c r="K54" s="62"/>
    </row>
    <row r="55" spans="1:13" ht="15" x14ac:dyDescent="0.25">
      <c r="A55" s="1"/>
      <c r="B55" s="46" t="s">
        <v>95</v>
      </c>
      <c r="C55" s="47" t="s">
        <v>96</v>
      </c>
      <c r="D55" s="48">
        <v>0</v>
      </c>
      <c r="E55" s="49">
        <v>0</v>
      </c>
      <c r="F55" s="49">
        <f t="shared" si="12"/>
        <v>0</v>
      </c>
      <c r="G55" s="57">
        <v>0</v>
      </c>
      <c r="H55" s="57">
        <v>0</v>
      </c>
      <c r="I55" s="51">
        <f t="shared" si="11"/>
        <v>0</v>
      </c>
      <c r="K55" s="61"/>
    </row>
    <row r="56" spans="1:13" ht="15" x14ac:dyDescent="0.25">
      <c r="A56" s="1"/>
      <c r="B56" s="46" t="s">
        <v>97</v>
      </c>
      <c r="C56" s="47" t="s">
        <v>98</v>
      </c>
      <c r="D56" s="48">
        <v>1153787.1499999999</v>
      </c>
      <c r="E56" s="49">
        <v>0</v>
      </c>
      <c r="F56" s="49">
        <f t="shared" si="12"/>
        <v>1153787.1499999999</v>
      </c>
      <c r="G56" s="57">
        <v>0</v>
      </c>
      <c r="H56" s="57">
        <v>0</v>
      </c>
      <c r="I56" s="51">
        <f t="shared" si="11"/>
        <v>1153787.1499999999</v>
      </c>
      <c r="M56" s="62"/>
    </row>
    <row r="57" spans="1:13" ht="15" x14ac:dyDescent="0.25">
      <c r="A57" s="1"/>
      <c r="B57" s="46" t="s">
        <v>99</v>
      </c>
      <c r="C57" s="47" t="s">
        <v>100</v>
      </c>
      <c r="D57" s="48">
        <v>0</v>
      </c>
      <c r="E57" s="49">
        <v>0</v>
      </c>
      <c r="F57" s="49">
        <f t="shared" si="12"/>
        <v>0</v>
      </c>
      <c r="G57" s="57">
        <v>0</v>
      </c>
      <c r="H57" s="57">
        <v>0</v>
      </c>
      <c r="I57" s="51">
        <f t="shared" si="11"/>
        <v>0</v>
      </c>
    </row>
    <row r="58" spans="1:13" ht="15" x14ac:dyDescent="0.25">
      <c r="A58" s="1"/>
      <c r="B58" s="46" t="s">
        <v>101</v>
      </c>
      <c r="C58" s="47" t="s">
        <v>102</v>
      </c>
      <c r="D58" s="48">
        <v>7904428.3700000001</v>
      </c>
      <c r="E58" s="49">
        <v>-4000000</v>
      </c>
      <c r="F58" s="49">
        <f t="shared" si="12"/>
        <v>3904428.37</v>
      </c>
      <c r="G58" s="57">
        <v>0</v>
      </c>
      <c r="H58" s="57">
        <v>0</v>
      </c>
      <c r="I58" s="51">
        <f t="shared" si="11"/>
        <v>3904428.37</v>
      </c>
    </row>
    <row r="59" spans="1:13" ht="15" x14ac:dyDescent="0.25">
      <c r="A59" s="1"/>
      <c r="B59" s="46" t="s">
        <v>103</v>
      </c>
      <c r="C59" s="47" t="s">
        <v>104</v>
      </c>
      <c r="D59" s="48">
        <v>1372424.82</v>
      </c>
      <c r="E59" s="49">
        <v>0</v>
      </c>
      <c r="F59" s="49">
        <f t="shared" si="12"/>
        <v>1372424.82</v>
      </c>
      <c r="G59" s="57">
        <v>0</v>
      </c>
      <c r="H59" s="57">
        <v>0</v>
      </c>
      <c r="I59" s="51">
        <f t="shared" si="11"/>
        <v>1372424.82</v>
      </c>
    </row>
    <row r="60" spans="1:13" ht="15" x14ac:dyDescent="0.25">
      <c r="A60" s="40"/>
      <c r="B60" s="52" t="s">
        <v>105</v>
      </c>
      <c r="C60" s="53"/>
      <c r="D60" s="54">
        <f>SUM(D61:D63)</f>
        <v>0</v>
      </c>
      <c r="E60" s="60">
        <f t="shared" ref="E60:I60" si="13">SUM(E61:E63)</f>
        <v>0</v>
      </c>
      <c r="F60" s="60">
        <f t="shared" si="13"/>
        <v>0</v>
      </c>
      <c r="G60" s="64">
        <f t="shared" si="13"/>
        <v>0</v>
      </c>
      <c r="H60" s="60">
        <f t="shared" si="13"/>
        <v>0</v>
      </c>
      <c r="I60" s="64">
        <f t="shared" si="13"/>
        <v>0</v>
      </c>
    </row>
    <row r="61" spans="1:13" ht="15" x14ac:dyDescent="0.25">
      <c r="A61" s="1"/>
      <c r="B61" s="46" t="s">
        <v>106</v>
      </c>
      <c r="C61" s="47" t="s">
        <v>107</v>
      </c>
      <c r="D61" s="48"/>
      <c r="E61" s="49"/>
      <c r="F61" s="49"/>
      <c r="G61" s="51"/>
      <c r="H61" s="49"/>
      <c r="I61" s="51"/>
    </row>
    <row r="62" spans="1:13" ht="15" x14ac:dyDescent="0.25">
      <c r="A62" s="1"/>
      <c r="B62" s="46" t="s">
        <v>108</v>
      </c>
      <c r="C62" s="47" t="s">
        <v>109</v>
      </c>
      <c r="D62" s="48"/>
      <c r="E62" s="49">
        <v>0</v>
      </c>
      <c r="F62" s="49">
        <v>0</v>
      </c>
      <c r="G62" s="51">
        <v>0</v>
      </c>
      <c r="H62" s="49">
        <v>0</v>
      </c>
      <c r="I62" s="51"/>
    </row>
    <row r="63" spans="1:13" ht="15" x14ac:dyDescent="0.25">
      <c r="A63" s="1"/>
      <c r="B63" s="46" t="s">
        <v>110</v>
      </c>
      <c r="C63" s="47" t="s">
        <v>111</v>
      </c>
      <c r="D63" s="48"/>
      <c r="E63" s="49"/>
      <c r="F63" s="49"/>
      <c r="G63" s="51"/>
      <c r="H63" s="49"/>
      <c r="I63" s="51"/>
    </row>
    <row r="64" spans="1:13" ht="15" x14ac:dyDescent="0.25">
      <c r="A64" s="40"/>
      <c r="B64" s="52" t="s">
        <v>112</v>
      </c>
      <c r="C64" s="53"/>
      <c r="D64" s="54">
        <f>SUM(D65:D71)</f>
        <v>0</v>
      </c>
      <c r="E64" s="60">
        <f t="shared" ref="E64:I64" si="14">SUM(E65:E71)</f>
        <v>0</v>
      </c>
      <c r="F64" s="60">
        <f t="shared" si="14"/>
        <v>0</v>
      </c>
      <c r="G64" s="64">
        <f t="shared" si="14"/>
        <v>0</v>
      </c>
      <c r="H64" s="60">
        <f t="shared" si="14"/>
        <v>0</v>
      </c>
      <c r="I64" s="64">
        <f t="shared" si="14"/>
        <v>0</v>
      </c>
    </row>
    <row r="65" spans="1:9" ht="15" x14ac:dyDescent="0.25">
      <c r="A65" s="1"/>
      <c r="B65" s="46" t="s">
        <v>113</v>
      </c>
      <c r="C65" s="47" t="s">
        <v>114</v>
      </c>
      <c r="D65" s="48"/>
      <c r="E65" s="49"/>
      <c r="F65" s="49"/>
      <c r="G65" s="51"/>
      <c r="H65" s="49"/>
      <c r="I65" s="51"/>
    </row>
    <row r="66" spans="1:9" ht="15" x14ac:dyDescent="0.25">
      <c r="A66" s="1"/>
      <c r="B66" s="46" t="s">
        <v>115</v>
      </c>
      <c r="C66" s="47" t="s">
        <v>116</v>
      </c>
      <c r="D66" s="48"/>
      <c r="E66" s="49"/>
      <c r="F66" s="49"/>
      <c r="G66" s="51"/>
      <c r="H66" s="49"/>
      <c r="I66" s="51"/>
    </row>
    <row r="67" spans="1:9" ht="15" x14ac:dyDescent="0.25">
      <c r="A67" s="1"/>
      <c r="B67" s="46" t="s">
        <v>117</v>
      </c>
      <c r="C67" s="47" t="s">
        <v>118</v>
      </c>
      <c r="D67" s="48"/>
      <c r="E67" s="49"/>
      <c r="F67" s="49"/>
      <c r="G67" s="51"/>
      <c r="H67" s="49"/>
      <c r="I67" s="51"/>
    </row>
    <row r="68" spans="1:9" ht="15" x14ac:dyDescent="0.25">
      <c r="A68" s="1"/>
      <c r="B68" s="46" t="s">
        <v>119</v>
      </c>
      <c r="C68" s="47" t="s">
        <v>120</v>
      </c>
      <c r="D68" s="48"/>
      <c r="E68" s="49"/>
      <c r="F68" s="49"/>
      <c r="G68" s="51"/>
      <c r="H68" s="49"/>
      <c r="I68" s="51"/>
    </row>
    <row r="69" spans="1:9" ht="15" x14ac:dyDescent="0.25">
      <c r="A69" s="1"/>
      <c r="B69" s="46" t="s">
        <v>121</v>
      </c>
      <c r="C69" s="47" t="s">
        <v>122</v>
      </c>
      <c r="D69" s="48"/>
      <c r="E69" s="49"/>
      <c r="F69" s="49"/>
      <c r="G69" s="51"/>
      <c r="H69" s="49"/>
      <c r="I69" s="51"/>
    </row>
    <row r="70" spans="1:9" ht="15" x14ac:dyDescent="0.25">
      <c r="A70" s="1"/>
      <c r="B70" s="46" t="s">
        <v>123</v>
      </c>
      <c r="C70" s="47" t="s">
        <v>124</v>
      </c>
      <c r="D70" s="48"/>
      <c r="E70" s="49"/>
      <c r="F70" s="49"/>
      <c r="G70" s="51"/>
      <c r="H70" s="49"/>
      <c r="I70" s="51"/>
    </row>
    <row r="71" spans="1:9" ht="15" x14ac:dyDescent="0.25">
      <c r="A71" s="1"/>
      <c r="B71" s="46" t="s">
        <v>125</v>
      </c>
      <c r="C71" s="47" t="s">
        <v>126</v>
      </c>
      <c r="D71" s="48"/>
      <c r="E71" s="49"/>
      <c r="F71" s="49"/>
      <c r="G71" s="51"/>
      <c r="H71" s="49"/>
      <c r="I71" s="51"/>
    </row>
    <row r="72" spans="1:9" ht="15" x14ac:dyDescent="0.25">
      <c r="A72" s="40"/>
      <c r="B72" s="52" t="s">
        <v>127</v>
      </c>
      <c r="C72" s="53"/>
      <c r="D72" s="54">
        <f>SUM(D73:D75)</f>
        <v>0</v>
      </c>
      <c r="E72" s="60">
        <f t="shared" ref="E72:I72" si="15">SUM(E73:E75)</f>
        <v>0</v>
      </c>
      <c r="F72" s="60">
        <f t="shared" si="15"/>
        <v>0</v>
      </c>
      <c r="G72" s="64">
        <f t="shared" si="15"/>
        <v>0</v>
      </c>
      <c r="H72" s="60">
        <f t="shared" si="15"/>
        <v>0</v>
      </c>
      <c r="I72" s="64">
        <f t="shared" si="15"/>
        <v>0</v>
      </c>
    </row>
    <row r="73" spans="1:9" ht="15" x14ac:dyDescent="0.25">
      <c r="A73" s="1"/>
      <c r="B73" s="46" t="s">
        <v>128</v>
      </c>
      <c r="C73" s="47" t="s">
        <v>129</v>
      </c>
      <c r="D73" s="48"/>
      <c r="E73" s="49"/>
      <c r="F73" s="49"/>
      <c r="G73" s="51"/>
      <c r="H73" s="49"/>
      <c r="I73" s="51"/>
    </row>
    <row r="74" spans="1:9" ht="15" x14ac:dyDescent="0.25">
      <c r="A74" s="1"/>
      <c r="B74" s="46" t="s">
        <v>130</v>
      </c>
      <c r="C74" s="47" t="s">
        <v>131</v>
      </c>
      <c r="D74" s="48"/>
      <c r="E74" s="49"/>
      <c r="F74" s="49"/>
      <c r="G74" s="51"/>
      <c r="H74" s="49"/>
      <c r="I74" s="51"/>
    </row>
    <row r="75" spans="1:9" ht="15" x14ac:dyDescent="0.25">
      <c r="A75" s="1"/>
      <c r="B75" s="46" t="s">
        <v>132</v>
      </c>
      <c r="C75" s="47" t="s">
        <v>133</v>
      </c>
      <c r="D75" s="48"/>
      <c r="E75" s="49"/>
      <c r="F75" s="49"/>
      <c r="G75" s="51"/>
      <c r="H75" s="49"/>
      <c r="I75" s="51"/>
    </row>
    <row r="76" spans="1:9" ht="15" x14ac:dyDescent="0.25">
      <c r="A76" s="40"/>
      <c r="B76" s="52" t="s">
        <v>134</v>
      </c>
      <c r="C76" s="53"/>
      <c r="D76" s="54">
        <f>SUM(D77:D83)</f>
        <v>0</v>
      </c>
      <c r="E76" s="60">
        <f t="shared" ref="E76:I76" si="16">SUM(E77:E83)</f>
        <v>0</v>
      </c>
      <c r="F76" s="60">
        <f t="shared" si="16"/>
        <v>0</v>
      </c>
      <c r="G76" s="64">
        <f t="shared" si="16"/>
        <v>0</v>
      </c>
      <c r="H76" s="60">
        <f t="shared" si="16"/>
        <v>0</v>
      </c>
      <c r="I76" s="64">
        <f t="shared" si="16"/>
        <v>0</v>
      </c>
    </row>
    <row r="77" spans="1:9" ht="15" x14ac:dyDescent="0.25">
      <c r="A77" s="1"/>
      <c r="B77" s="46" t="s">
        <v>135</v>
      </c>
      <c r="C77" s="47" t="s">
        <v>136</v>
      </c>
      <c r="D77" s="48"/>
      <c r="E77" s="49"/>
      <c r="F77" s="49"/>
      <c r="G77" s="51"/>
      <c r="H77" s="49"/>
      <c r="I77" s="51"/>
    </row>
    <row r="78" spans="1:9" ht="15" x14ac:dyDescent="0.25">
      <c r="A78" s="1"/>
      <c r="B78" s="46" t="s">
        <v>137</v>
      </c>
      <c r="C78" s="47" t="s">
        <v>138</v>
      </c>
      <c r="D78" s="48"/>
      <c r="E78" s="49"/>
      <c r="F78" s="49"/>
      <c r="G78" s="51"/>
      <c r="H78" s="49"/>
      <c r="I78" s="51"/>
    </row>
    <row r="79" spans="1:9" ht="15" x14ac:dyDescent="0.25">
      <c r="A79" s="1"/>
      <c r="B79" s="46" t="s">
        <v>139</v>
      </c>
      <c r="C79" s="47" t="s">
        <v>140</v>
      </c>
      <c r="D79" s="48"/>
      <c r="E79" s="49"/>
      <c r="F79" s="49"/>
      <c r="G79" s="51"/>
      <c r="H79" s="49"/>
      <c r="I79" s="51"/>
    </row>
    <row r="80" spans="1:9" ht="15" x14ac:dyDescent="0.25">
      <c r="A80" s="1"/>
      <c r="B80" s="46" t="s">
        <v>141</v>
      </c>
      <c r="C80" s="47" t="s">
        <v>142</v>
      </c>
      <c r="D80" s="48"/>
      <c r="E80" s="49"/>
      <c r="F80" s="49"/>
      <c r="G80" s="51"/>
      <c r="H80" s="49"/>
      <c r="I80" s="51"/>
    </row>
    <row r="81" spans="1:9" ht="15" x14ac:dyDescent="0.25">
      <c r="A81" s="1"/>
      <c r="B81" s="46" t="s">
        <v>143</v>
      </c>
      <c r="C81" s="47" t="s">
        <v>144</v>
      </c>
      <c r="D81" s="48"/>
      <c r="E81" s="49"/>
      <c r="F81" s="49"/>
      <c r="G81" s="51"/>
      <c r="H81" s="49"/>
      <c r="I81" s="51"/>
    </row>
    <row r="82" spans="1:9" ht="15" x14ac:dyDescent="0.25">
      <c r="A82" s="1"/>
      <c r="B82" s="46" t="s">
        <v>145</v>
      </c>
      <c r="C82" s="47" t="s">
        <v>146</v>
      </c>
      <c r="D82" s="48"/>
      <c r="E82" s="49"/>
      <c r="F82" s="49"/>
      <c r="G82" s="51"/>
      <c r="H82" s="49"/>
      <c r="I82" s="51"/>
    </row>
    <row r="83" spans="1:9" ht="15" x14ac:dyDescent="0.25">
      <c r="A83" s="1"/>
      <c r="B83" s="65" t="s">
        <v>147</v>
      </c>
      <c r="C83" s="66" t="s">
        <v>148</v>
      </c>
      <c r="D83" s="48"/>
      <c r="E83" s="67"/>
      <c r="F83" s="67"/>
      <c r="G83" s="68"/>
      <c r="H83" s="67"/>
      <c r="I83" s="51"/>
    </row>
    <row r="84" spans="1:9" ht="15" x14ac:dyDescent="0.25">
      <c r="A84" s="36"/>
      <c r="B84" s="37" t="s">
        <v>149</v>
      </c>
      <c r="C84" s="38"/>
      <c r="D84" s="39">
        <f>+D85+D93+D103+D113+D123+D133+D137+D145+D149</f>
        <v>179271250</v>
      </c>
      <c r="E84" s="39">
        <f t="shared" ref="E84:I84" si="17">+E85+E93+E103+E113+E123+E133+E137+E145+E149</f>
        <v>0</v>
      </c>
      <c r="F84" s="39">
        <f>+F85+F93+F103+F113+F123+F133+F137+F145+F149</f>
        <v>179271250</v>
      </c>
      <c r="G84" s="39">
        <f t="shared" si="17"/>
        <v>37643429.600000001</v>
      </c>
      <c r="H84" s="39">
        <f t="shared" si="17"/>
        <v>37639854.600000001</v>
      </c>
      <c r="I84" s="39">
        <f t="shared" si="17"/>
        <v>141627820.39999998</v>
      </c>
    </row>
    <row r="85" spans="1:9" ht="15" x14ac:dyDescent="0.25">
      <c r="A85" s="40"/>
      <c r="B85" s="41" t="s">
        <v>14</v>
      </c>
      <c r="C85" s="42"/>
      <c r="D85" s="43">
        <f>SUM(D86:D92)</f>
        <v>166000601.63</v>
      </c>
      <c r="E85" s="43">
        <f t="shared" ref="E85:I85" si="18">SUM(E86:E92)</f>
        <v>0</v>
      </c>
      <c r="F85" s="43">
        <f t="shared" si="18"/>
        <v>166000601.63</v>
      </c>
      <c r="G85" s="43">
        <f t="shared" si="18"/>
        <v>36595604.240000002</v>
      </c>
      <c r="H85" s="43">
        <f t="shared" si="18"/>
        <v>36595604.240000002</v>
      </c>
      <c r="I85" s="43">
        <f t="shared" si="18"/>
        <v>129404997.38999999</v>
      </c>
    </row>
    <row r="86" spans="1:9" ht="15" x14ac:dyDescent="0.25">
      <c r="A86" s="1"/>
      <c r="B86" s="46" t="s">
        <v>15</v>
      </c>
      <c r="C86" s="47" t="s">
        <v>16</v>
      </c>
      <c r="D86" s="56">
        <v>100323200.56999999</v>
      </c>
      <c r="E86" s="57">
        <v>0</v>
      </c>
      <c r="F86" s="69">
        <f>+D86+E86</f>
        <v>100323200.56999999</v>
      </c>
      <c r="G86" s="57">
        <v>21904548.210000001</v>
      </c>
      <c r="H86" s="57">
        <v>21904548.210000001</v>
      </c>
      <c r="I86" s="51">
        <f t="shared" ref="I86:I112" si="19">+F86-G86</f>
        <v>78418652.359999985</v>
      </c>
    </row>
    <row r="87" spans="1:9" ht="15" x14ac:dyDescent="0.25">
      <c r="A87" s="1"/>
      <c r="B87" s="46" t="s">
        <v>17</v>
      </c>
      <c r="C87" s="47" t="s">
        <v>18</v>
      </c>
      <c r="D87" s="56">
        <v>0</v>
      </c>
      <c r="E87" s="57">
        <v>0</v>
      </c>
      <c r="F87" s="69">
        <f t="shared" ref="F87:F92" si="20">+D87+E87</f>
        <v>0</v>
      </c>
      <c r="G87" s="57">
        <v>0</v>
      </c>
      <c r="H87" s="57">
        <v>0</v>
      </c>
      <c r="I87" s="51">
        <f t="shared" si="19"/>
        <v>0</v>
      </c>
    </row>
    <row r="88" spans="1:9" ht="15" x14ac:dyDescent="0.25">
      <c r="A88" s="1"/>
      <c r="B88" s="46" t="s">
        <v>19</v>
      </c>
      <c r="C88" s="47" t="s">
        <v>20</v>
      </c>
      <c r="D88" s="56">
        <v>29809835.710000001</v>
      </c>
      <c r="E88" s="57">
        <v>0</v>
      </c>
      <c r="F88" s="69">
        <f t="shared" si="20"/>
        <v>29809835.710000001</v>
      </c>
      <c r="G88" s="57">
        <v>8239259.1500000004</v>
      </c>
      <c r="H88" s="57">
        <v>8239259.1500000004</v>
      </c>
      <c r="I88" s="51">
        <f t="shared" si="19"/>
        <v>21570576.560000002</v>
      </c>
    </row>
    <row r="89" spans="1:9" ht="15" x14ac:dyDescent="0.25">
      <c r="A89" s="1"/>
      <c r="B89" s="46" t="s">
        <v>21</v>
      </c>
      <c r="C89" s="47" t="s">
        <v>22</v>
      </c>
      <c r="D89" s="56">
        <v>21839487.16</v>
      </c>
      <c r="E89" s="57">
        <v>0</v>
      </c>
      <c r="F89" s="69">
        <f t="shared" si="20"/>
        <v>21839487.16</v>
      </c>
      <c r="G89" s="57">
        <v>2192405.5</v>
      </c>
      <c r="H89" s="57">
        <v>2192405.5</v>
      </c>
      <c r="I89" s="51">
        <f t="shared" si="19"/>
        <v>19647081.66</v>
      </c>
    </row>
    <row r="90" spans="1:9" ht="15" x14ac:dyDescent="0.25">
      <c r="A90" s="1"/>
      <c r="B90" s="46" t="s">
        <v>23</v>
      </c>
      <c r="C90" s="47" t="s">
        <v>24</v>
      </c>
      <c r="D90" s="56">
        <v>13404651.34</v>
      </c>
      <c r="E90" s="57">
        <v>0</v>
      </c>
      <c r="F90" s="69">
        <f t="shared" si="20"/>
        <v>13404651.34</v>
      </c>
      <c r="G90" s="57">
        <v>4155444.42</v>
      </c>
      <c r="H90" s="57">
        <v>4155444.42</v>
      </c>
      <c r="I90" s="51">
        <f t="shared" si="19"/>
        <v>9249206.9199999999</v>
      </c>
    </row>
    <row r="91" spans="1:9" ht="15" x14ac:dyDescent="0.25">
      <c r="A91" s="1"/>
      <c r="B91" s="46" t="s">
        <v>25</v>
      </c>
      <c r="C91" s="47" t="s">
        <v>26</v>
      </c>
      <c r="D91" s="56">
        <v>0</v>
      </c>
      <c r="E91" s="57">
        <v>0</v>
      </c>
      <c r="F91" s="69">
        <f t="shared" si="20"/>
        <v>0</v>
      </c>
      <c r="G91" s="57">
        <v>0</v>
      </c>
      <c r="H91" s="57">
        <v>0</v>
      </c>
      <c r="I91" s="51">
        <f t="shared" si="19"/>
        <v>0</v>
      </c>
    </row>
    <row r="92" spans="1:9" ht="15" x14ac:dyDescent="0.25">
      <c r="A92" s="1"/>
      <c r="B92" s="46" t="s">
        <v>27</v>
      </c>
      <c r="C92" s="47" t="s">
        <v>28</v>
      </c>
      <c r="D92" s="56">
        <v>623426.85</v>
      </c>
      <c r="E92" s="57">
        <v>0</v>
      </c>
      <c r="F92" s="69">
        <f t="shared" si="20"/>
        <v>623426.85</v>
      </c>
      <c r="G92" s="57">
        <v>103946.96</v>
      </c>
      <c r="H92" s="57">
        <v>103946.96</v>
      </c>
      <c r="I92" s="51">
        <f t="shared" si="19"/>
        <v>519479.88999999996</v>
      </c>
    </row>
    <row r="93" spans="1:9" ht="15" x14ac:dyDescent="0.25">
      <c r="A93" s="40"/>
      <c r="B93" s="52" t="s">
        <v>29</v>
      </c>
      <c r="C93" s="53"/>
      <c r="D93" s="54">
        <f t="shared" ref="D93:I93" si="21">SUM(D94:D102)</f>
        <v>6635324.3400000008</v>
      </c>
      <c r="E93" s="54">
        <f t="shared" si="21"/>
        <v>0</v>
      </c>
      <c r="F93" s="54">
        <f t="shared" si="21"/>
        <v>6635324.3400000008</v>
      </c>
      <c r="G93" s="54">
        <f t="shared" si="21"/>
        <v>7112</v>
      </c>
      <c r="H93" s="54">
        <f t="shared" si="21"/>
        <v>3537</v>
      </c>
      <c r="I93" s="54">
        <f t="shared" si="21"/>
        <v>6628212.3400000008</v>
      </c>
    </row>
    <row r="94" spans="1:9" ht="15" x14ac:dyDescent="0.25">
      <c r="A94" s="1"/>
      <c r="B94" s="46" t="s">
        <v>30</v>
      </c>
      <c r="C94" s="47" t="s">
        <v>31</v>
      </c>
      <c r="D94" s="70">
        <v>5232872.45</v>
      </c>
      <c r="E94" s="49">
        <v>0</v>
      </c>
      <c r="F94" s="69">
        <f>+D94+E94</f>
        <v>5232872.45</v>
      </c>
      <c r="G94" s="49">
        <v>0</v>
      </c>
      <c r="H94" s="69">
        <v>0</v>
      </c>
      <c r="I94" s="51">
        <f t="shared" si="19"/>
        <v>5232872.45</v>
      </c>
    </row>
    <row r="95" spans="1:9" ht="15" x14ac:dyDescent="0.25">
      <c r="A95" s="1"/>
      <c r="B95" s="46" t="s">
        <v>32</v>
      </c>
      <c r="C95" s="47" t="s">
        <v>33</v>
      </c>
      <c r="D95" s="70">
        <v>6406.31</v>
      </c>
      <c r="E95" s="49">
        <v>0</v>
      </c>
      <c r="F95" s="69">
        <f t="shared" ref="F95:F102" si="22">+D95+E95</f>
        <v>6406.31</v>
      </c>
      <c r="G95" s="49">
        <v>5087</v>
      </c>
      <c r="H95" s="69">
        <v>1512</v>
      </c>
      <c r="I95" s="51">
        <f t="shared" si="19"/>
        <v>1319.3100000000004</v>
      </c>
    </row>
    <row r="96" spans="1:9" ht="15" x14ac:dyDescent="0.25">
      <c r="A96" s="1"/>
      <c r="B96" s="46" t="s">
        <v>34</v>
      </c>
      <c r="C96" s="47" t="s">
        <v>35</v>
      </c>
      <c r="D96" s="70">
        <v>0</v>
      </c>
      <c r="E96" s="49">
        <v>0</v>
      </c>
      <c r="F96" s="69">
        <f t="shared" si="22"/>
        <v>0</v>
      </c>
      <c r="G96" s="49">
        <v>0</v>
      </c>
      <c r="H96" s="69">
        <v>0</v>
      </c>
      <c r="I96" s="51">
        <f t="shared" si="19"/>
        <v>0</v>
      </c>
    </row>
    <row r="97" spans="1:9" ht="15" x14ac:dyDescent="0.25">
      <c r="A97" s="1"/>
      <c r="B97" s="46" t="s">
        <v>36</v>
      </c>
      <c r="C97" s="47" t="s">
        <v>37</v>
      </c>
      <c r="D97" s="70">
        <v>31357.07</v>
      </c>
      <c r="E97" s="49">
        <v>0</v>
      </c>
      <c r="F97" s="69">
        <f t="shared" si="22"/>
        <v>31357.07</v>
      </c>
      <c r="G97" s="49">
        <v>0</v>
      </c>
      <c r="H97" s="69">
        <v>0</v>
      </c>
      <c r="I97" s="51">
        <f t="shared" si="19"/>
        <v>31357.07</v>
      </c>
    </row>
    <row r="98" spans="1:9" ht="15" x14ac:dyDescent="0.25">
      <c r="A98" s="1"/>
      <c r="B98" s="46" t="s">
        <v>38</v>
      </c>
      <c r="C98" s="47" t="s">
        <v>39</v>
      </c>
      <c r="D98" s="70">
        <v>90338.48</v>
      </c>
      <c r="E98" s="49">
        <v>0</v>
      </c>
      <c r="F98" s="69">
        <f t="shared" si="22"/>
        <v>90338.48</v>
      </c>
      <c r="G98" s="49">
        <v>0</v>
      </c>
      <c r="H98" s="69">
        <v>0</v>
      </c>
      <c r="I98" s="51">
        <f t="shared" si="19"/>
        <v>90338.48</v>
      </c>
    </row>
    <row r="99" spans="1:9" ht="15" x14ac:dyDescent="0.25">
      <c r="A99" s="1"/>
      <c r="B99" s="46" t="s">
        <v>40</v>
      </c>
      <c r="C99" s="47" t="s">
        <v>41</v>
      </c>
      <c r="D99" s="70">
        <v>972876.36</v>
      </c>
      <c r="E99" s="49">
        <v>0</v>
      </c>
      <c r="F99" s="69">
        <f t="shared" si="22"/>
        <v>972876.36</v>
      </c>
      <c r="G99" s="49">
        <v>0</v>
      </c>
      <c r="H99" s="69">
        <v>0</v>
      </c>
      <c r="I99" s="51">
        <f t="shared" si="19"/>
        <v>972876.36</v>
      </c>
    </row>
    <row r="100" spans="1:9" ht="15" x14ac:dyDescent="0.25">
      <c r="A100" s="1"/>
      <c r="B100" s="46" t="s">
        <v>42</v>
      </c>
      <c r="C100" s="47" t="s">
        <v>43</v>
      </c>
      <c r="D100" s="70">
        <v>298478.40999999997</v>
      </c>
      <c r="E100" s="49">
        <v>-1054.74</v>
      </c>
      <c r="F100" s="69">
        <f t="shared" si="22"/>
        <v>297423.67</v>
      </c>
      <c r="G100" s="49">
        <v>0</v>
      </c>
      <c r="H100" s="69">
        <v>0</v>
      </c>
      <c r="I100" s="51">
        <f t="shared" si="19"/>
        <v>297423.67</v>
      </c>
    </row>
    <row r="101" spans="1:9" ht="15" x14ac:dyDescent="0.25">
      <c r="A101" s="1"/>
      <c r="B101" s="46" t="s">
        <v>44</v>
      </c>
      <c r="C101" s="47" t="s">
        <v>45</v>
      </c>
      <c r="D101" s="70">
        <v>0</v>
      </c>
      <c r="E101" s="49">
        <v>0</v>
      </c>
      <c r="F101" s="69">
        <f t="shared" si="22"/>
        <v>0</v>
      </c>
      <c r="G101" s="49">
        <v>0</v>
      </c>
      <c r="H101" s="69">
        <v>0</v>
      </c>
      <c r="I101" s="51">
        <f t="shared" si="19"/>
        <v>0</v>
      </c>
    </row>
    <row r="102" spans="1:9" ht="15" x14ac:dyDescent="0.25">
      <c r="A102" s="1"/>
      <c r="B102" s="46" t="s">
        <v>46</v>
      </c>
      <c r="C102" s="47" t="s">
        <v>47</v>
      </c>
      <c r="D102" s="70">
        <v>2995.26</v>
      </c>
      <c r="E102" s="49">
        <v>1054.74</v>
      </c>
      <c r="F102" s="69">
        <f t="shared" si="22"/>
        <v>4050</v>
      </c>
      <c r="G102" s="49">
        <v>2025</v>
      </c>
      <c r="H102" s="69">
        <v>2025</v>
      </c>
      <c r="I102" s="51">
        <f t="shared" si="19"/>
        <v>2025</v>
      </c>
    </row>
    <row r="103" spans="1:9" ht="15" x14ac:dyDescent="0.25">
      <c r="A103" s="40"/>
      <c r="B103" s="52" t="s">
        <v>48</v>
      </c>
      <c r="C103" s="53"/>
      <c r="D103" s="54">
        <f t="shared" ref="D103:I103" si="23">SUM(D104:D112)</f>
        <v>6635324.0300000003</v>
      </c>
      <c r="E103" s="54">
        <f t="shared" si="23"/>
        <v>0</v>
      </c>
      <c r="F103" s="54">
        <f t="shared" si="23"/>
        <v>6635324.0300000012</v>
      </c>
      <c r="G103" s="54">
        <f t="shared" si="23"/>
        <v>1040713.3600000001</v>
      </c>
      <c r="H103" s="54">
        <f t="shared" si="23"/>
        <v>1040713.3600000001</v>
      </c>
      <c r="I103" s="54">
        <f t="shared" si="23"/>
        <v>5594610.6699999999</v>
      </c>
    </row>
    <row r="104" spans="1:9" ht="15" x14ac:dyDescent="0.25">
      <c r="A104" s="1"/>
      <c r="B104" s="46" t="s">
        <v>49</v>
      </c>
      <c r="C104" s="47" t="s">
        <v>50</v>
      </c>
      <c r="D104" s="56">
        <v>1798289.54</v>
      </c>
      <c r="E104" s="57">
        <v>0</v>
      </c>
      <c r="F104" s="69">
        <f>+D104+E104</f>
        <v>1798289.54</v>
      </c>
      <c r="G104" s="57">
        <v>359508.65</v>
      </c>
      <c r="H104" s="57">
        <v>359508.65</v>
      </c>
      <c r="I104" s="51">
        <f t="shared" si="19"/>
        <v>1438780.8900000001</v>
      </c>
    </row>
    <row r="105" spans="1:9" ht="15" x14ac:dyDescent="0.25">
      <c r="A105" s="1"/>
      <c r="B105" s="46" t="s">
        <v>51</v>
      </c>
      <c r="C105" s="47" t="s">
        <v>52</v>
      </c>
      <c r="D105" s="56">
        <v>1194559.43</v>
      </c>
      <c r="E105" s="57">
        <v>10423.200000000001</v>
      </c>
      <c r="F105" s="69">
        <f t="shared" ref="F105:F112" si="24">+D105+E105</f>
        <v>1204982.6299999999</v>
      </c>
      <c r="G105" s="57">
        <v>264824.55</v>
      </c>
      <c r="H105" s="57">
        <v>264824.55</v>
      </c>
      <c r="I105" s="51">
        <f t="shared" si="19"/>
        <v>940158.07999999984</v>
      </c>
    </row>
    <row r="106" spans="1:9" ht="15" x14ac:dyDescent="0.25">
      <c r="A106" s="1"/>
      <c r="B106" s="46" t="s">
        <v>53</v>
      </c>
      <c r="C106" s="47" t="s">
        <v>54</v>
      </c>
      <c r="D106" s="56">
        <v>1731835.84</v>
      </c>
      <c r="E106" s="57">
        <v>-10423.200000000001</v>
      </c>
      <c r="F106" s="69">
        <f t="shared" si="24"/>
        <v>1721412.6400000001</v>
      </c>
      <c r="G106" s="57">
        <v>309370.14</v>
      </c>
      <c r="H106" s="57">
        <v>309370.14</v>
      </c>
      <c r="I106" s="51">
        <f t="shared" si="19"/>
        <v>1412042.5</v>
      </c>
    </row>
    <row r="107" spans="1:9" ht="15" x14ac:dyDescent="0.25">
      <c r="A107" s="1"/>
      <c r="B107" s="46" t="s">
        <v>55</v>
      </c>
      <c r="C107" s="47" t="s">
        <v>56</v>
      </c>
      <c r="D107" s="56">
        <v>907.01</v>
      </c>
      <c r="E107" s="57">
        <v>0</v>
      </c>
      <c r="F107" s="69">
        <f t="shared" si="24"/>
        <v>907.01</v>
      </c>
      <c r="G107" s="57">
        <v>121.8</v>
      </c>
      <c r="H107" s="57">
        <v>121.8</v>
      </c>
      <c r="I107" s="51">
        <f t="shared" si="19"/>
        <v>785.21</v>
      </c>
    </row>
    <row r="108" spans="1:9" ht="15" x14ac:dyDescent="0.25">
      <c r="A108" s="1"/>
      <c r="B108" s="46" t="s">
        <v>57</v>
      </c>
      <c r="C108" s="47" t="s">
        <v>58</v>
      </c>
      <c r="D108" s="56">
        <v>372317.31</v>
      </c>
      <c r="E108" s="57">
        <v>0</v>
      </c>
      <c r="F108" s="69">
        <f t="shared" si="24"/>
        <v>372317.31</v>
      </c>
      <c r="G108" s="57">
        <v>6010.03</v>
      </c>
      <c r="H108" s="57">
        <v>6010.03</v>
      </c>
      <c r="I108" s="51">
        <f t="shared" si="19"/>
        <v>366307.27999999997</v>
      </c>
    </row>
    <row r="109" spans="1:9" ht="15" x14ac:dyDescent="0.25">
      <c r="A109" s="1"/>
      <c r="B109" s="46" t="s">
        <v>59</v>
      </c>
      <c r="C109" s="47" t="s">
        <v>60</v>
      </c>
      <c r="D109" s="56">
        <v>18491.61</v>
      </c>
      <c r="E109" s="57">
        <v>0</v>
      </c>
      <c r="F109" s="69">
        <f t="shared" si="24"/>
        <v>18491.61</v>
      </c>
      <c r="G109" s="57">
        <v>0</v>
      </c>
      <c r="H109" s="57">
        <v>0</v>
      </c>
      <c r="I109" s="51">
        <f t="shared" si="19"/>
        <v>18491.61</v>
      </c>
    </row>
    <row r="110" spans="1:9" ht="15" x14ac:dyDescent="0.25">
      <c r="A110" s="1"/>
      <c r="B110" s="46" t="s">
        <v>61</v>
      </c>
      <c r="C110" s="47" t="s">
        <v>62</v>
      </c>
      <c r="D110" s="56">
        <v>1142703.53</v>
      </c>
      <c r="E110" s="57">
        <v>0</v>
      </c>
      <c r="F110" s="69">
        <f t="shared" si="24"/>
        <v>1142703.53</v>
      </c>
      <c r="G110" s="57">
        <v>0</v>
      </c>
      <c r="H110" s="57">
        <v>0</v>
      </c>
      <c r="I110" s="51">
        <f t="shared" si="19"/>
        <v>1142703.53</v>
      </c>
    </row>
    <row r="111" spans="1:9" ht="15" x14ac:dyDescent="0.25">
      <c r="A111" s="1"/>
      <c r="B111" s="46" t="s">
        <v>63</v>
      </c>
      <c r="C111" s="47" t="s">
        <v>64</v>
      </c>
      <c r="D111" s="56">
        <v>139158.10999999999</v>
      </c>
      <c r="E111" s="57">
        <v>0</v>
      </c>
      <c r="F111" s="69">
        <f t="shared" si="24"/>
        <v>139158.10999999999</v>
      </c>
      <c r="G111" s="57">
        <v>61570</v>
      </c>
      <c r="H111" s="57">
        <v>61570</v>
      </c>
      <c r="I111" s="51">
        <f t="shared" si="19"/>
        <v>77588.109999999986</v>
      </c>
    </row>
    <row r="112" spans="1:9" ht="15" x14ac:dyDescent="0.25">
      <c r="A112" s="1"/>
      <c r="B112" s="46" t="s">
        <v>65</v>
      </c>
      <c r="C112" s="47" t="s">
        <v>66</v>
      </c>
      <c r="D112" s="56">
        <v>237061.65</v>
      </c>
      <c r="E112" s="57">
        <v>0</v>
      </c>
      <c r="F112" s="69">
        <f t="shared" si="24"/>
        <v>237061.65</v>
      </c>
      <c r="G112" s="57">
        <v>39308.19</v>
      </c>
      <c r="H112" s="57">
        <v>39308.19</v>
      </c>
      <c r="I112" s="51">
        <f t="shared" si="19"/>
        <v>197753.46</v>
      </c>
    </row>
    <row r="113" spans="1:9" ht="15" x14ac:dyDescent="0.25">
      <c r="A113" s="40"/>
      <c r="B113" s="52" t="s">
        <v>67</v>
      </c>
      <c r="C113" s="53"/>
      <c r="D113" s="54">
        <f>SUM(D114:D122)</f>
        <v>0</v>
      </c>
      <c r="E113" s="60">
        <f t="shared" ref="E113:I113" si="25">SUM(E114:E122)</f>
        <v>0</v>
      </c>
      <c r="F113" s="60">
        <f t="shared" si="25"/>
        <v>0</v>
      </c>
      <c r="G113" s="60">
        <f t="shared" si="25"/>
        <v>0</v>
      </c>
      <c r="H113" s="60">
        <f t="shared" si="25"/>
        <v>0</v>
      </c>
      <c r="I113" s="60">
        <f t="shared" si="25"/>
        <v>0</v>
      </c>
    </row>
    <row r="114" spans="1:9" ht="15" x14ac:dyDescent="0.25">
      <c r="A114" s="1"/>
      <c r="B114" s="46" t="s">
        <v>68</v>
      </c>
      <c r="C114" s="47" t="s">
        <v>69</v>
      </c>
      <c r="D114" s="48"/>
      <c r="E114" s="49"/>
      <c r="F114" s="49"/>
      <c r="G114" s="49"/>
      <c r="H114" s="49"/>
      <c r="I114" s="49"/>
    </row>
    <row r="115" spans="1:9" ht="15" x14ac:dyDescent="0.25">
      <c r="A115" s="1"/>
      <c r="B115" s="46" t="s">
        <v>70</v>
      </c>
      <c r="C115" s="47" t="s">
        <v>71</v>
      </c>
      <c r="D115" s="48"/>
      <c r="E115" s="49"/>
      <c r="F115" s="49"/>
      <c r="G115" s="49"/>
      <c r="H115" s="49"/>
      <c r="I115" s="49"/>
    </row>
    <row r="116" spans="1:9" ht="15" x14ac:dyDescent="0.25">
      <c r="A116" s="1"/>
      <c r="B116" s="46" t="s">
        <v>72</v>
      </c>
      <c r="C116" s="47" t="s">
        <v>73</v>
      </c>
      <c r="D116" s="48"/>
      <c r="E116" s="49"/>
      <c r="F116" s="49"/>
      <c r="G116" s="49"/>
      <c r="H116" s="49"/>
      <c r="I116" s="49"/>
    </row>
    <row r="117" spans="1:9" ht="15" x14ac:dyDescent="0.25">
      <c r="A117" s="1"/>
      <c r="B117" s="46" t="s">
        <v>74</v>
      </c>
      <c r="C117" s="47" t="s">
        <v>75</v>
      </c>
      <c r="D117" s="48"/>
      <c r="E117" s="49"/>
      <c r="F117" s="49"/>
      <c r="G117" s="49"/>
      <c r="H117" s="49"/>
      <c r="I117" s="49"/>
    </row>
    <row r="118" spans="1:9" ht="15" x14ac:dyDescent="0.25">
      <c r="A118" s="1"/>
      <c r="B118" s="46" t="s">
        <v>76</v>
      </c>
      <c r="C118" s="47" t="s">
        <v>77</v>
      </c>
      <c r="D118" s="48"/>
      <c r="E118" s="49"/>
      <c r="F118" s="49"/>
      <c r="G118" s="49"/>
      <c r="H118" s="49"/>
      <c r="I118" s="49"/>
    </row>
    <row r="119" spans="1:9" ht="15" x14ac:dyDescent="0.25">
      <c r="A119" s="1"/>
      <c r="B119" s="46" t="s">
        <v>78</v>
      </c>
      <c r="C119" s="47" t="s">
        <v>79</v>
      </c>
      <c r="D119" s="48"/>
      <c r="E119" s="49"/>
      <c r="F119" s="49"/>
      <c r="G119" s="49"/>
      <c r="H119" s="49"/>
      <c r="I119" s="49"/>
    </row>
    <row r="120" spans="1:9" ht="15" x14ac:dyDescent="0.25">
      <c r="A120" s="1"/>
      <c r="B120" s="46" t="s">
        <v>80</v>
      </c>
      <c r="C120" s="47" t="s">
        <v>81</v>
      </c>
      <c r="D120" s="48"/>
      <c r="E120" s="49"/>
      <c r="F120" s="49"/>
      <c r="G120" s="49"/>
      <c r="H120" s="49"/>
      <c r="I120" s="49"/>
    </row>
    <row r="121" spans="1:9" ht="15" x14ac:dyDescent="0.25">
      <c r="A121" s="1"/>
      <c r="B121" s="46" t="s">
        <v>82</v>
      </c>
      <c r="C121" s="47" t="s">
        <v>83</v>
      </c>
      <c r="D121" s="48"/>
      <c r="E121" s="49"/>
      <c r="F121" s="49"/>
      <c r="G121" s="49"/>
      <c r="H121" s="49"/>
      <c r="I121" s="49"/>
    </row>
    <row r="122" spans="1:9" ht="15" x14ac:dyDescent="0.25">
      <c r="A122" s="1"/>
      <c r="B122" s="46" t="s">
        <v>84</v>
      </c>
      <c r="C122" s="47" t="s">
        <v>85</v>
      </c>
      <c r="D122" s="48"/>
      <c r="E122" s="49"/>
      <c r="F122" s="49"/>
      <c r="G122" s="49"/>
      <c r="H122" s="49"/>
      <c r="I122" s="49"/>
    </row>
    <row r="123" spans="1:9" ht="15" x14ac:dyDescent="0.25">
      <c r="A123" s="40"/>
      <c r="B123" s="52" t="s">
        <v>86</v>
      </c>
      <c r="C123" s="53"/>
      <c r="D123" s="54">
        <f>SUM(D124:D132)</f>
        <v>0</v>
      </c>
      <c r="E123" s="60">
        <f t="shared" ref="E123:I123" si="26">SUM(E124:E132)</f>
        <v>0</v>
      </c>
      <c r="F123" s="60">
        <f t="shared" si="26"/>
        <v>0</v>
      </c>
      <c r="G123" s="60">
        <f t="shared" si="26"/>
        <v>0</v>
      </c>
      <c r="H123" s="60">
        <f t="shared" si="26"/>
        <v>0</v>
      </c>
      <c r="I123" s="60">
        <f t="shared" si="26"/>
        <v>0</v>
      </c>
    </row>
    <row r="124" spans="1:9" ht="15" x14ac:dyDescent="0.25">
      <c r="A124" s="1"/>
      <c r="B124" s="46" t="s">
        <v>87</v>
      </c>
      <c r="C124" s="47" t="s">
        <v>88</v>
      </c>
      <c r="D124" s="48"/>
      <c r="E124" s="49"/>
      <c r="F124" s="49"/>
      <c r="G124" s="49"/>
      <c r="H124" s="49"/>
      <c r="I124" s="49"/>
    </row>
    <row r="125" spans="1:9" ht="15" x14ac:dyDescent="0.25">
      <c r="A125" s="1"/>
      <c r="B125" s="46" t="s">
        <v>89</v>
      </c>
      <c r="C125" s="47" t="s">
        <v>90</v>
      </c>
      <c r="D125" s="48"/>
      <c r="E125" s="49"/>
      <c r="F125" s="49"/>
      <c r="G125" s="49"/>
      <c r="H125" s="49"/>
      <c r="I125" s="49"/>
    </row>
    <row r="126" spans="1:9" ht="15" x14ac:dyDescent="0.25">
      <c r="A126" s="1"/>
      <c r="B126" s="46" t="s">
        <v>91</v>
      </c>
      <c r="C126" s="63" t="s">
        <v>92</v>
      </c>
      <c r="D126" s="48"/>
      <c r="E126" s="49"/>
      <c r="F126" s="49"/>
      <c r="G126" s="49"/>
      <c r="H126" s="49"/>
      <c r="I126" s="49"/>
    </row>
    <row r="127" spans="1:9" ht="15" x14ac:dyDescent="0.25">
      <c r="A127" s="1"/>
      <c r="B127" s="46" t="s">
        <v>93</v>
      </c>
      <c r="C127" s="47" t="s">
        <v>94</v>
      </c>
      <c r="D127" s="48"/>
      <c r="E127" s="49"/>
      <c r="F127" s="49"/>
      <c r="G127" s="49"/>
      <c r="H127" s="49"/>
      <c r="I127" s="49"/>
    </row>
    <row r="128" spans="1:9" ht="15" x14ac:dyDescent="0.25">
      <c r="A128" s="1"/>
      <c r="B128" s="46" t="s">
        <v>95</v>
      </c>
      <c r="C128" s="47" t="s">
        <v>96</v>
      </c>
      <c r="D128" s="48"/>
      <c r="E128" s="49"/>
      <c r="F128" s="49"/>
      <c r="G128" s="49"/>
      <c r="H128" s="49"/>
      <c r="I128" s="49"/>
    </row>
    <row r="129" spans="1:9" ht="15" x14ac:dyDescent="0.25">
      <c r="A129" s="1"/>
      <c r="B129" s="46" t="s">
        <v>97</v>
      </c>
      <c r="C129" s="47" t="s">
        <v>98</v>
      </c>
      <c r="D129" s="48"/>
      <c r="E129" s="49"/>
      <c r="F129" s="49"/>
      <c r="G129" s="49"/>
      <c r="H129" s="49"/>
      <c r="I129" s="49"/>
    </row>
    <row r="130" spans="1:9" ht="15" x14ac:dyDescent="0.25">
      <c r="A130" s="1"/>
      <c r="B130" s="46" t="s">
        <v>99</v>
      </c>
      <c r="C130" s="47" t="s">
        <v>100</v>
      </c>
      <c r="D130" s="48"/>
      <c r="E130" s="49"/>
      <c r="F130" s="49"/>
      <c r="G130" s="49"/>
      <c r="H130" s="49"/>
      <c r="I130" s="49"/>
    </row>
    <row r="131" spans="1:9" ht="15" x14ac:dyDescent="0.25">
      <c r="A131" s="1"/>
      <c r="B131" s="46" t="s">
        <v>101</v>
      </c>
      <c r="C131" s="47" t="s">
        <v>102</v>
      </c>
      <c r="D131" s="48"/>
      <c r="E131" s="49"/>
      <c r="F131" s="49"/>
      <c r="G131" s="49"/>
      <c r="H131" s="49"/>
      <c r="I131" s="49"/>
    </row>
    <row r="132" spans="1:9" ht="15" x14ac:dyDescent="0.25">
      <c r="A132" s="1"/>
      <c r="B132" s="46" t="s">
        <v>103</v>
      </c>
      <c r="C132" s="47" t="s">
        <v>104</v>
      </c>
      <c r="D132" s="48"/>
      <c r="E132" s="49"/>
      <c r="F132" s="49"/>
      <c r="G132" s="49"/>
      <c r="H132" s="49"/>
      <c r="I132" s="49"/>
    </row>
    <row r="133" spans="1:9" ht="15" x14ac:dyDescent="0.25">
      <c r="A133" s="40"/>
      <c r="B133" s="52" t="s">
        <v>105</v>
      </c>
      <c r="C133" s="53"/>
      <c r="D133" s="54">
        <f>SUM(D134:D136)</f>
        <v>0</v>
      </c>
      <c r="E133" s="60">
        <f t="shared" ref="E133:I133" si="27">SUM(E134:E136)</f>
        <v>0</v>
      </c>
      <c r="F133" s="60">
        <f t="shared" si="27"/>
        <v>0</v>
      </c>
      <c r="G133" s="60">
        <f t="shared" si="27"/>
        <v>0</v>
      </c>
      <c r="H133" s="60">
        <f t="shared" si="27"/>
        <v>0</v>
      </c>
      <c r="I133" s="60">
        <f t="shared" si="27"/>
        <v>0</v>
      </c>
    </row>
    <row r="134" spans="1:9" ht="15" x14ac:dyDescent="0.25">
      <c r="A134" s="1"/>
      <c r="B134" s="46" t="s">
        <v>106</v>
      </c>
      <c r="C134" s="47" t="s">
        <v>107</v>
      </c>
      <c r="D134" s="48"/>
      <c r="E134" s="49"/>
      <c r="F134" s="49"/>
      <c r="G134" s="49"/>
      <c r="H134" s="49"/>
      <c r="I134" s="49"/>
    </row>
    <row r="135" spans="1:9" ht="15" x14ac:dyDescent="0.25">
      <c r="A135" s="1"/>
      <c r="B135" s="46" t="s">
        <v>108</v>
      </c>
      <c r="C135" s="47" t="s">
        <v>109</v>
      </c>
      <c r="D135" s="48"/>
      <c r="E135" s="49"/>
      <c r="F135" s="49"/>
      <c r="G135" s="49"/>
      <c r="H135" s="49"/>
      <c r="I135" s="49"/>
    </row>
    <row r="136" spans="1:9" ht="15" x14ac:dyDescent="0.25">
      <c r="A136" s="1"/>
      <c r="B136" s="46" t="s">
        <v>110</v>
      </c>
      <c r="C136" s="47" t="s">
        <v>111</v>
      </c>
      <c r="D136" s="48"/>
      <c r="E136" s="49"/>
      <c r="F136" s="49"/>
      <c r="G136" s="49"/>
      <c r="H136" s="49"/>
      <c r="I136" s="49"/>
    </row>
    <row r="137" spans="1:9" ht="15" x14ac:dyDescent="0.25">
      <c r="A137" s="40"/>
      <c r="B137" s="52" t="s">
        <v>112</v>
      </c>
      <c r="C137" s="53"/>
      <c r="D137" s="54">
        <f>SUM(D138:D144)</f>
        <v>0</v>
      </c>
      <c r="E137" s="60">
        <f t="shared" ref="E137:I137" si="28">SUM(E138:E144)</f>
        <v>0</v>
      </c>
      <c r="F137" s="60">
        <f t="shared" si="28"/>
        <v>0</v>
      </c>
      <c r="G137" s="60">
        <f t="shared" si="28"/>
        <v>0</v>
      </c>
      <c r="H137" s="60">
        <f t="shared" si="28"/>
        <v>0</v>
      </c>
      <c r="I137" s="60">
        <f t="shared" si="28"/>
        <v>0</v>
      </c>
    </row>
    <row r="138" spans="1:9" ht="15" x14ac:dyDescent="0.25">
      <c r="A138" s="1"/>
      <c r="B138" s="46" t="s">
        <v>113</v>
      </c>
      <c r="C138" s="47" t="s">
        <v>114</v>
      </c>
      <c r="D138" s="48"/>
      <c r="E138" s="49"/>
      <c r="F138" s="49"/>
      <c r="G138" s="49"/>
      <c r="H138" s="49"/>
      <c r="I138" s="49"/>
    </row>
    <row r="139" spans="1:9" ht="15" x14ac:dyDescent="0.25">
      <c r="A139" s="1"/>
      <c r="B139" s="46" t="s">
        <v>115</v>
      </c>
      <c r="C139" s="47" t="s">
        <v>116</v>
      </c>
      <c r="D139" s="48"/>
      <c r="E139" s="49"/>
      <c r="F139" s="49"/>
      <c r="G139" s="49"/>
      <c r="H139" s="49"/>
      <c r="I139" s="49"/>
    </row>
    <row r="140" spans="1:9" ht="15" x14ac:dyDescent="0.25">
      <c r="A140" s="1"/>
      <c r="B140" s="46" t="s">
        <v>117</v>
      </c>
      <c r="C140" s="47" t="s">
        <v>118</v>
      </c>
      <c r="D140" s="48"/>
      <c r="E140" s="49"/>
      <c r="F140" s="49"/>
      <c r="G140" s="49"/>
      <c r="H140" s="49"/>
      <c r="I140" s="49"/>
    </row>
    <row r="141" spans="1:9" ht="15" x14ac:dyDescent="0.25">
      <c r="A141" s="1"/>
      <c r="B141" s="46" t="s">
        <v>119</v>
      </c>
      <c r="C141" s="47" t="s">
        <v>120</v>
      </c>
      <c r="D141" s="48"/>
      <c r="E141" s="49"/>
      <c r="F141" s="49"/>
      <c r="G141" s="49"/>
      <c r="H141" s="49"/>
      <c r="I141" s="49"/>
    </row>
    <row r="142" spans="1:9" ht="15" x14ac:dyDescent="0.25">
      <c r="A142" s="1"/>
      <c r="B142" s="46" t="s">
        <v>121</v>
      </c>
      <c r="C142" s="47" t="s">
        <v>122</v>
      </c>
      <c r="D142" s="48"/>
      <c r="E142" s="49"/>
      <c r="F142" s="49"/>
      <c r="G142" s="49"/>
      <c r="H142" s="49"/>
      <c r="I142" s="49"/>
    </row>
    <row r="143" spans="1:9" ht="15" x14ac:dyDescent="0.25">
      <c r="A143" s="1"/>
      <c r="B143" s="46" t="s">
        <v>123</v>
      </c>
      <c r="C143" s="47" t="s">
        <v>124</v>
      </c>
      <c r="D143" s="48"/>
      <c r="E143" s="49"/>
      <c r="F143" s="49"/>
      <c r="G143" s="49"/>
      <c r="H143" s="49"/>
      <c r="I143" s="49"/>
    </row>
    <row r="144" spans="1:9" ht="15" x14ac:dyDescent="0.25">
      <c r="A144" s="1"/>
      <c r="B144" s="46" t="s">
        <v>125</v>
      </c>
      <c r="C144" s="47" t="s">
        <v>126</v>
      </c>
      <c r="D144" s="48"/>
      <c r="E144" s="49"/>
      <c r="F144" s="49"/>
      <c r="G144" s="49"/>
      <c r="H144" s="49"/>
      <c r="I144" s="49"/>
    </row>
    <row r="145" spans="1:9" ht="15" x14ac:dyDescent="0.25">
      <c r="A145" s="40"/>
      <c r="B145" s="52" t="s">
        <v>127</v>
      </c>
      <c r="C145" s="53"/>
      <c r="D145" s="54">
        <f>SUM(D146:D148)</f>
        <v>0</v>
      </c>
      <c r="E145" s="60">
        <f t="shared" ref="E145:I145" si="29">SUM(E146:E148)</f>
        <v>0</v>
      </c>
      <c r="F145" s="60">
        <f t="shared" si="29"/>
        <v>0</v>
      </c>
      <c r="G145" s="60">
        <f t="shared" si="29"/>
        <v>0</v>
      </c>
      <c r="H145" s="60">
        <f t="shared" si="29"/>
        <v>0</v>
      </c>
      <c r="I145" s="60">
        <f t="shared" si="29"/>
        <v>0</v>
      </c>
    </row>
    <row r="146" spans="1:9" ht="15" x14ac:dyDescent="0.25">
      <c r="A146" s="1"/>
      <c r="B146" s="46" t="s">
        <v>128</v>
      </c>
      <c r="C146" s="47" t="s">
        <v>129</v>
      </c>
      <c r="D146" s="48"/>
      <c r="E146" s="49"/>
      <c r="F146" s="49"/>
      <c r="G146" s="49"/>
      <c r="H146" s="49"/>
      <c r="I146" s="49"/>
    </row>
    <row r="147" spans="1:9" ht="15" x14ac:dyDescent="0.25">
      <c r="A147" s="1"/>
      <c r="B147" s="46" t="s">
        <v>130</v>
      </c>
      <c r="C147" s="47" t="s">
        <v>131</v>
      </c>
      <c r="D147" s="48"/>
      <c r="E147" s="49"/>
      <c r="F147" s="49"/>
      <c r="G147" s="49"/>
      <c r="H147" s="49"/>
      <c r="I147" s="49"/>
    </row>
    <row r="148" spans="1:9" ht="15" x14ac:dyDescent="0.25">
      <c r="A148" s="1"/>
      <c r="B148" s="46" t="s">
        <v>132</v>
      </c>
      <c r="C148" s="47" t="s">
        <v>133</v>
      </c>
      <c r="D148" s="48"/>
      <c r="E148" s="49"/>
      <c r="F148" s="49"/>
      <c r="G148" s="49"/>
      <c r="H148" s="49"/>
      <c r="I148" s="49"/>
    </row>
    <row r="149" spans="1:9" ht="15" x14ac:dyDescent="0.25">
      <c r="A149" s="40"/>
      <c r="B149" s="52" t="s">
        <v>134</v>
      </c>
      <c r="C149" s="53"/>
      <c r="D149" s="54">
        <f>SUM(D150:D156)</f>
        <v>0</v>
      </c>
      <c r="E149" s="60">
        <f t="shared" ref="E149:I149" si="30">SUM(E150:E156)</f>
        <v>0</v>
      </c>
      <c r="F149" s="60">
        <f t="shared" si="30"/>
        <v>0</v>
      </c>
      <c r="G149" s="60">
        <f t="shared" si="30"/>
        <v>0</v>
      </c>
      <c r="H149" s="60">
        <f t="shared" si="30"/>
        <v>0</v>
      </c>
      <c r="I149" s="60">
        <f t="shared" si="30"/>
        <v>0</v>
      </c>
    </row>
    <row r="150" spans="1:9" ht="15" x14ac:dyDescent="0.25">
      <c r="A150" s="1"/>
      <c r="B150" s="46" t="s">
        <v>135</v>
      </c>
      <c r="C150" s="47" t="s">
        <v>136</v>
      </c>
      <c r="D150" s="48"/>
      <c r="E150" s="49"/>
      <c r="F150" s="49"/>
      <c r="G150" s="49"/>
      <c r="H150" s="49"/>
      <c r="I150" s="49"/>
    </row>
    <row r="151" spans="1:9" ht="15" x14ac:dyDescent="0.25">
      <c r="A151" s="1"/>
      <c r="B151" s="46" t="s">
        <v>137</v>
      </c>
      <c r="C151" s="47" t="s">
        <v>138</v>
      </c>
      <c r="D151" s="48"/>
      <c r="E151" s="49"/>
      <c r="F151" s="49"/>
      <c r="G151" s="49"/>
      <c r="H151" s="49"/>
      <c r="I151" s="49"/>
    </row>
    <row r="152" spans="1:9" ht="15" x14ac:dyDescent="0.25">
      <c r="A152" s="1"/>
      <c r="B152" s="46" t="s">
        <v>139</v>
      </c>
      <c r="C152" s="47" t="s">
        <v>140</v>
      </c>
      <c r="D152" s="48"/>
      <c r="E152" s="49"/>
      <c r="F152" s="49"/>
      <c r="G152" s="49"/>
      <c r="H152" s="49"/>
      <c r="I152" s="49"/>
    </row>
    <row r="153" spans="1:9" ht="15" x14ac:dyDescent="0.25">
      <c r="A153" s="1"/>
      <c r="B153" s="46" t="s">
        <v>141</v>
      </c>
      <c r="C153" s="47" t="s">
        <v>142</v>
      </c>
      <c r="D153" s="48"/>
      <c r="E153" s="49"/>
      <c r="F153" s="49"/>
      <c r="G153" s="49"/>
      <c r="H153" s="49"/>
      <c r="I153" s="49"/>
    </row>
    <row r="154" spans="1:9" ht="15" x14ac:dyDescent="0.25">
      <c r="A154" s="1"/>
      <c r="B154" s="46" t="s">
        <v>143</v>
      </c>
      <c r="C154" s="47" t="s">
        <v>144</v>
      </c>
      <c r="D154" s="48"/>
      <c r="E154" s="49"/>
      <c r="F154" s="49"/>
      <c r="G154" s="49"/>
      <c r="H154" s="49"/>
      <c r="I154" s="49"/>
    </row>
    <row r="155" spans="1:9" ht="15" x14ac:dyDescent="0.25">
      <c r="A155" s="1"/>
      <c r="B155" s="46" t="s">
        <v>145</v>
      </c>
      <c r="C155" s="47" t="s">
        <v>146</v>
      </c>
      <c r="D155" s="48"/>
      <c r="E155" s="49"/>
      <c r="F155" s="49"/>
      <c r="G155" s="49"/>
      <c r="H155" s="49"/>
      <c r="I155" s="49"/>
    </row>
    <row r="156" spans="1:9" ht="15" x14ac:dyDescent="0.25">
      <c r="A156" s="1"/>
      <c r="B156" s="65" t="s">
        <v>147</v>
      </c>
      <c r="C156" s="66" t="s">
        <v>148</v>
      </c>
      <c r="D156" s="48"/>
      <c r="E156" s="67"/>
      <c r="F156" s="67"/>
      <c r="G156" s="67"/>
      <c r="H156" s="67"/>
      <c r="I156" s="67"/>
    </row>
    <row r="157" spans="1:9" ht="15" x14ac:dyDescent="0.25">
      <c r="A157" s="1"/>
      <c r="B157" s="71" t="s">
        <v>150</v>
      </c>
      <c r="C157" s="72"/>
      <c r="D157" s="73">
        <f>+D11+D84</f>
        <v>374042500</v>
      </c>
      <c r="E157" s="73">
        <f t="shared" ref="E157:I157" si="31">+E11+E84</f>
        <v>444863.8600000008</v>
      </c>
      <c r="F157" s="73">
        <f t="shared" si="31"/>
        <v>374487363.86000001</v>
      </c>
      <c r="G157" s="73">
        <f t="shared" si="31"/>
        <v>81143460.629999995</v>
      </c>
      <c r="H157" s="74">
        <f t="shared" si="31"/>
        <v>81112335.629999995</v>
      </c>
      <c r="I157" s="73">
        <f t="shared" si="31"/>
        <v>293343903.22999996</v>
      </c>
    </row>
    <row r="158" spans="1:9" x14ac:dyDescent="0.2">
      <c r="D158" s="75"/>
      <c r="E158" s="75"/>
      <c r="F158" s="75"/>
      <c r="G158" s="75"/>
      <c r="H158" s="75"/>
      <c r="I158" s="75"/>
    </row>
    <row r="159" spans="1:9" x14ac:dyDescent="0.2">
      <c r="D159" s="75"/>
      <c r="E159" s="76"/>
      <c r="F159" s="75"/>
      <c r="G159" s="75"/>
      <c r="H159" s="75"/>
      <c r="I159" s="75"/>
    </row>
    <row r="160" spans="1:9" x14ac:dyDescent="0.2">
      <c r="D160" s="55"/>
      <c r="F160" s="77"/>
      <c r="G160" s="55"/>
    </row>
    <row r="161" spans="7:7" x14ac:dyDescent="0.2">
      <c r="G161" s="78"/>
    </row>
  </sheetData>
  <mergeCells count="7">
    <mergeCell ref="B2:I2"/>
    <mergeCell ref="B3:I3"/>
    <mergeCell ref="B4:I4"/>
    <mergeCell ref="B5:I5"/>
    <mergeCell ref="B7:C9"/>
    <mergeCell ref="D7:H7"/>
    <mergeCell ref="I7:I8"/>
  </mergeCells>
  <printOptions horizontalCentered="1"/>
  <pageMargins left="0.31496062992125984" right="0.31496062992125984" top="0.39370078740157483" bottom="0.39370078740157483" header="0.31496062992125984" footer="0.19685039370078741"/>
  <pageSetup scale="60" fitToHeight="0" orientation="landscape" horizontalDpi="1200" verticalDpi="1200" r:id="rId1"/>
  <headerFooter>
    <oddFooter>&amp;C&amp;12&amp;P/&amp;N</oddFooter>
  </headerFooter>
  <rowBreaks count="2" manualBreakCount="2">
    <brk id="59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F6a. EAEPE OG</vt:lpstr>
      <vt:lpstr>'F6a. EAEPE OG'!Área_de_impresión</vt:lpstr>
      <vt:lpstr>'F6a. EAEPE OG'!Títulos_a_imprimir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2023-04-20T20:26:59Z</dcterms:created>
  <dcterms:modified xsi:type="dcterms:W3CDTF">2023-04-20T20:43:17Z</dcterms:modified>
</cp:coreProperties>
</file>